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75" firstSheet="53" activeTab="63"/>
  </bookViews>
  <sheets>
    <sheet name="1广州市" sheetId="2" r:id="rId1"/>
    <sheet name="2珠海市" sheetId="3" r:id="rId2"/>
    <sheet name="3汕头市" sheetId="4" r:id="rId3"/>
    <sheet name="4佛山市" sheetId="5" r:id="rId4"/>
    <sheet name="5韶关市" sheetId="6" r:id="rId5"/>
    <sheet name="6河源市" sheetId="7" r:id="rId6"/>
    <sheet name="7梅州市" sheetId="8" r:id="rId7"/>
    <sheet name="8惠州市" sheetId="9" r:id="rId8"/>
    <sheet name="9汕尾市" sheetId="10" r:id="rId9"/>
    <sheet name="10东莞市" sheetId="11" r:id="rId10"/>
    <sheet name="11中山市" sheetId="12" r:id="rId11"/>
    <sheet name="12江门市" sheetId="13" r:id="rId12"/>
    <sheet name="13阳江市" sheetId="14" r:id="rId13"/>
    <sheet name="14湛江市" sheetId="15" r:id="rId14"/>
    <sheet name="15茂名市" sheetId="16" r:id="rId15"/>
    <sheet name="16肇庆市" sheetId="17" r:id="rId16"/>
    <sheet name="17清远市" sheetId="18" r:id="rId17"/>
    <sheet name="18潮州市" sheetId="19" r:id="rId18"/>
    <sheet name="19云浮市" sheetId="20" r:id="rId19"/>
    <sheet name="1韶关市" sheetId="21" r:id="rId20"/>
    <sheet name="2江门市" sheetId="22" r:id="rId21"/>
    <sheet name="3潮州市" sheetId="23" r:id="rId22"/>
    <sheet name="广州" sheetId="24" r:id="rId23"/>
    <sheet name="佛山" sheetId="25" r:id="rId24"/>
    <sheet name="东莞" sheetId="26" r:id="rId25"/>
    <sheet name="1广州市 (2)" sheetId="27" r:id="rId26"/>
    <sheet name="2.珠海市" sheetId="28" r:id="rId27"/>
    <sheet name="3佛山市" sheetId="29" r:id="rId28"/>
    <sheet name="4韶关市" sheetId="30" r:id="rId29"/>
    <sheet name="5乐昌市" sheetId="31" r:id="rId30"/>
    <sheet name="6南雄市" sheetId="32" r:id="rId31"/>
    <sheet name="7始兴县" sheetId="33" r:id="rId32"/>
    <sheet name="8翁源县" sheetId="34" r:id="rId33"/>
    <sheet name="9新丰县" sheetId="35" r:id="rId34"/>
    <sheet name="10乳源县" sheetId="36" r:id="rId35"/>
    <sheet name="11河源市" sheetId="37" r:id="rId36"/>
    <sheet name="12和平县" sheetId="38" r:id="rId37"/>
    <sheet name="13龙川县" sheetId="39" r:id="rId38"/>
    <sheet name="14连平县" sheetId="40" r:id="rId39"/>
    <sheet name="15梅州市" sheetId="41" r:id="rId40"/>
    <sheet name="16兴宁市" sheetId="42" r:id="rId41"/>
    <sheet name="17大埔县" sheetId="43" r:id="rId42"/>
    <sheet name="18丰顺县" sheetId="44" r:id="rId43"/>
    <sheet name="19惠州市" sheetId="45" r:id="rId44"/>
    <sheet name="20惠东县" sheetId="46" r:id="rId45"/>
    <sheet name="21博罗县" sheetId="47" r:id="rId46"/>
    <sheet name="22汕尾市" sheetId="48" r:id="rId47"/>
    <sheet name="23东莞市" sheetId="49" r:id="rId48"/>
    <sheet name="24中山市" sheetId="50" r:id="rId49"/>
    <sheet name="25鹤山市" sheetId="51" r:id="rId50"/>
    <sheet name="26阳江市" sheetId="52" r:id="rId51"/>
    <sheet name="28遂溪县" sheetId="53" r:id="rId52"/>
    <sheet name="27阳春市" sheetId="54" r:id="rId53"/>
    <sheet name="29茂名市" sheetId="55" r:id="rId54"/>
    <sheet name="30信宜市" sheetId="56" r:id="rId55"/>
    <sheet name="31高州市" sheetId="57" r:id="rId56"/>
    <sheet name="32广宁县" sheetId="58" r:id="rId57"/>
    <sheet name="33德庆县" sheetId="59" r:id="rId58"/>
    <sheet name="34清远市" sheetId="60" r:id="rId59"/>
    <sheet name="35潮州市" sheetId="61" r:id="rId60"/>
    <sheet name="36揭阳市" sheetId="62" r:id="rId61"/>
    <sheet name="37普宁市" sheetId="63" r:id="rId62"/>
    <sheet name="38惠来县" sheetId="64" r:id="rId63"/>
    <sheet name="39云浮市" sheetId="65" r:id="rId64"/>
  </sheets>
  <externalReferences>
    <externalReference r:id="rId65"/>
  </externalReferences>
  <definedNames>
    <definedName name="_xlnm.Print_Area" localSheetId="22">广州!$A$1:$F$22</definedName>
    <definedName name="_xlnm.Print_Area" localSheetId="25">'1广州市 (2)'!$A$1:$F$23</definedName>
  </definedNames>
  <calcPr calcId="144525"/>
</workbook>
</file>

<file path=xl/sharedStrings.xml><?xml version="1.0" encoding="utf-8"?>
<sst xmlns="http://schemas.openxmlformats.org/spreadsheetml/2006/main" count="3373" uniqueCount="239">
  <si>
    <t>附件2-1</t>
  </si>
  <si>
    <t>2025年部分中央财政城镇保障性安居工程补助资金绩效目标表</t>
  </si>
  <si>
    <t>项目名称</t>
  </si>
  <si>
    <t>中央财政城镇保障性安居工程补助资金（住房保障方向）</t>
  </si>
  <si>
    <t>省级业务主管部门</t>
  </si>
  <si>
    <t>广东省住房和城乡建设厅</t>
  </si>
  <si>
    <t>申报单位</t>
  </si>
  <si>
    <t>广州市住房和城乡建设局（含财政直管县）</t>
  </si>
  <si>
    <t>项目申报属性</t>
  </si>
  <si>
    <t>延续安排</t>
  </si>
  <si>
    <t>项目类型</t>
  </si>
  <si>
    <t>其他事业发展性支出</t>
  </si>
  <si>
    <t>项目实施周期</t>
  </si>
  <si>
    <t>2025年</t>
  </si>
  <si>
    <t>资金需求</t>
  </si>
  <si>
    <t>总金额</t>
  </si>
  <si>
    <t>63366万元</t>
  </si>
  <si>
    <t>年度安排计划</t>
  </si>
  <si>
    <t>支出内容</t>
  </si>
  <si>
    <t>主要用于支持配租型保障性住房（公共租赁住房、保障性租赁住房）筹集（新建、购买、改建、改造等），与配售型保障性住房直接相关且不摊入售价的配套基础设施建设，以及向符合条件的在市场租赁住房的城镇公租房保障对象发放租赁补贴等。不得用于教育、医疗卫生、商业、养老、托幼、文化体育等公共服务及经营性设施支出。</t>
  </si>
  <si>
    <t>政策依据</t>
  </si>
  <si>
    <t>1.《国务院关于规划建设保障性住房的指导意见》（国发〔2023〕14号）
2.《国务院办公厅关于加快发展保障性租赁住房的意见》（国办发〔2021〕22号）
3.《广东省人民政府办公厅关于加快发展保障性租赁住房的实施意见》（粤府办〔2021〕39号）
4.《财政部 住房城乡建设部关于印发中央财政城镇保障性安居工程补助资金管理办法的通知》（财综〔2024〕15号）
5.《住房城乡建设部办公厅 国家发展改革委办公厅 财政部办公厅关于报送2025年保障性住房、城中村改造和棚户区（城市危旧房）改造计划的通知》（建办保〔2024〕49号）</t>
  </si>
  <si>
    <t>总体绩效目标
（概述）</t>
  </si>
  <si>
    <t>当年度绩效目标</t>
  </si>
  <si>
    <t>实施周期绩效目标</t>
  </si>
  <si>
    <t xml:space="preserve">    合理确定2025年保障性租赁住房、公租房、配售型保障性住房建设筹集和租赁补贴发放计划，保障符合条件的住房困难家庭的基本居住需求，改善其居住条件。</t>
  </si>
  <si>
    <t xml:space="preserve">    贯彻落实党中央、国务院决策部署，统筹谋划做好2025年住房保障工作，加快保障性住房项目开工建设和竣工交付，加强准入、使用、退出和运营管理，不断提升管理服务水平。</t>
  </si>
  <si>
    <t>绩效指标</t>
  </si>
  <si>
    <t>一级指标</t>
  </si>
  <si>
    <t>二级指标</t>
  </si>
  <si>
    <t>三级指标</t>
  </si>
  <si>
    <t>三级指标目标值
（当年度）</t>
  </si>
  <si>
    <t>三级指标目标值
（实施周期）</t>
  </si>
  <si>
    <t>产出指标</t>
  </si>
  <si>
    <t>数量指标</t>
  </si>
  <si>
    <t>建设筹集配售型保障性住房</t>
  </si>
  <si>
    <t>1500套
（以市上报计划为准）</t>
  </si>
  <si>
    <t>筹集建设保障性租赁住房</t>
  </si>
  <si>
    <t>120000套（间）
（以市上报计划为准）</t>
  </si>
  <si>
    <t>筹集建设公共租赁住房</t>
  </si>
  <si>
    <t>20000套
（以市上报计划为准）</t>
  </si>
  <si>
    <t>发放租赁补贴</t>
  </si>
  <si>
    <t>24000户
（以市上报计划为准）</t>
  </si>
  <si>
    <t>质量指标</t>
  </si>
  <si>
    <t>工程质量是否符合标准</t>
  </si>
  <si>
    <t>是</t>
  </si>
  <si>
    <t>时效指标</t>
  </si>
  <si>
    <t>各项保障性安居工程计划完成率</t>
  </si>
  <si>
    <t>效益指标</t>
  </si>
  <si>
    <t>社会效益指标</t>
  </si>
  <si>
    <t>群众居住条件是否改善</t>
  </si>
  <si>
    <t>满意度指标</t>
  </si>
  <si>
    <t>服务对象
满意度指标</t>
  </si>
  <si>
    <t>住房保障满意度</t>
  </si>
  <si>
    <t>≥90%</t>
  </si>
  <si>
    <t>项目负责人</t>
  </si>
  <si>
    <t>王务</t>
  </si>
  <si>
    <t>联系电话</t>
  </si>
  <si>
    <t>020-83133552</t>
  </si>
  <si>
    <t>附件2-2</t>
  </si>
  <si>
    <t>珠海市住房和城乡建设局（含财政直管县）</t>
  </si>
  <si>
    <t>9857万元</t>
  </si>
  <si>
    <t xml:space="preserve">    贯彻落实党中央、国务院决策部署，统筹谋划做好2025年住房保障工作，加快保障性住房项目开工建设和竣工交付，充分发挥中央财政城镇保障性安居工程补助资金效益。</t>
  </si>
  <si>
    <t>18700套（间）
（以市上报计划为准）</t>
  </si>
  <si>
    <t>1000户
（以市上报计划为准）</t>
  </si>
  <si>
    <t>附件2-3</t>
  </si>
  <si>
    <t>汕头市住房和城乡建设局（含财政直管县）</t>
  </si>
  <si>
    <t>1653万元</t>
  </si>
  <si>
    <t>1000套（间）
（以市上报计划为准）</t>
  </si>
  <si>
    <t>2184户
（以市上报计划为准）</t>
  </si>
  <si>
    <t>附件2-4</t>
  </si>
  <si>
    <t>佛山市住房和城乡建设局（含财政直管县）</t>
  </si>
  <si>
    <t>14034万元</t>
  </si>
  <si>
    <t>500套
（以市上报计划为准）</t>
  </si>
  <si>
    <t>14000套（间）
（以市上报计划为准）</t>
  </si>
  <si>
    <t>16825户
（以市上报计划为准）</t>
  </si>
  <si>
    <t>附件2-5</t>
  </si>
  <si>
    <t>韶关市住房和城乡建设管理局（含财政直管县）</t>
  </si>
  <si>
    <t>44万元</t>
  </si>
  <si>
    <t>102户
（以市上报计划为准）</t>
  </si>
  <si>
    <t>附件2-6</t>
  </si>
  <si>
    <t>河源市住房和城乡建设局（含财政直管县）</t>
  </si>
  <si>
    <t>107万元</t>
  </si>
  <si>
    <t>227户
（以市上报计划为准）</t>
  </si>
  <si>
    <t>附件2-7</t>
  </si>
  <si>
    <t>梅州市住房和城乡建设局（含财政直管县）</t>
  </si>
  <si>
    <t>152万元</t>
  </si>
  <si>
    <t>354户
（以市上报计划为准）</t>
  </si>
  <si>
    <t>附件2-8</t>
  </si>
  <si>
    <t>惠州市住房和城乡建设局（含财政直管县）</t>
  </si>
  <si>
    <t>2714万元</t>
  </si>
  <si>
    <t>4421套（间）
（以市上报计划为准）</t>
  </si>
  <si>
    <t>160套
（以市上报计划为准）</t>
  </si>
  <si>
    <t>316户
（以市上报计划为准）</t>
  </si>
  <si>
    <t>附件2-9</t>
  </si>
  <si>
    <t>汕尾市住房和城乡建设局（含财政直管县）</t>
  </si>
  <si>
    <t>438万元</t>
  </si>
  <si>
    <t>926户
（以市上报计划为准）</t>
  </si>
  <si>
    <t>附件2-10</t>
  </si>
  <si>
    <t>东莞市住房和城乡建设局（含财政直管县）</t>
  </si>
  <si>
    <t>9030万元</t>
  </si>
  <si>
    <t>1000套
（以市上报计划为准）</t>
  </si>
  <si>
    <t>15000套（间）
（以市上报计划为准）</t>
  </si>
  <si>
    <t>1500户
（以市上报计划为准）</t>
  </si>
  <si>
    <t>附件2-11</t>
  </si>
  <si>
    <t>中山市住房和城乡建设局（含财政直管县）</t>
  </si>
  <si>
    <t>5185万元</t>
  </si>
  <si>
    <t>9000套（间）
（以市上报计划为准）</t>
  </si>
  <si>
    <t>280户
（以市上报计划为准）</t>
  </si>
  <si>
    <t>附件2-12</t>
  </si>
  <si>
    <t>江门市住房和城乡建设局（含财政直管县）</t>
  </si>
  <si>
    <t>2008万元</t>
  </si>
  <si>
    <t>3300套（间）
（以市上报计划为准）</t>
  </si>
  <si>
    <t>350户
（以市上报计划为准）</t>
  </si>
  <si>
    <t>附件2-13</t>
  </si>
  <si>
    <t>阳江市住房和城乡建设局（含财政直管县）</t>
  </si>
  <si>
    <t>103万元</t>
  </si>
  <si>
    <t>217户
（以市上报计划为准）</t>
  </si>
  <si>
    <t>附件2-14</t>
  </si>
  <si>
    <t>湛江市住房和城乡建设局（含财政直管县）</t>
  </si>
  <si>
    <t>2367万元</t>
  </si>
  <si>
    <t>2133套（间）
（以市上报计划为准）</t>
  </si>
  <si>
    <t>1310套
（以市上报计划为准）</t>
  </si>
  <si>
    <t>附件2-15</t>
  </si>
  <si>
    <t>茂名市住房和城乡建设局（含财政直管县）</t>
  </si>
  <si>
    <t>757万元</t>
  </si>
  <si>
    <t>1760户
（以市上报计划为准）</t>
  </si>
  <si>
    <t>附件2-16</t>
  </si>
  <si>
    <t>肇庆市住房和城乡建设局（含财政直管县）</t>
  </si>
  <si>
    <t>930万元</t>
  </si>
  <si>
    <t>1378套（间）
（以市上报计划为准）</t>
  </si>
  <si>
    <t>360户
（以市上报计划为准）</t>
  </si>
  <si>
    <t>附件2-17</t>
  </si>
  <si>
    <t>清远市住房和城乡建设局（含财政直管县）</t>
  </si>
  <si>
    <t>686万元</t>
  </si>
  <si>
    <t>1593户
（以市上报计划为准）</t>
  </si>
  <si>
    <t>附件2-18</t>
  </si>
  <si>
    <t>潮州市住房和城乡建设局（含财政直管县）</t>
  </si>
  <si>
    <t>111万元</t>
  </si>
  <si>
    <t>235户
（以市上报计划为准）</t>
  </si>
  <si>
    <t>附件2-19</t>
  </si>
  <si>
    <t>云浮市住房和城乡建设局（含财政直管县）</t>
  </si>
  <si>
    <t>194万元</t>
  </si>
  <si>
    <t>409户
（以市上报计划为准）</t>
  </si>
  <si>
    <t>附件2-20</t>
  </si>
  <si>
    <t>中央财政城镇保障性安居工程补助资金（城市危旧房改造方向）</t>
  </si>
  <si>
    <t>327万元</t>
  </si>
  <si>
    <t>主要用于支持城市（含县城）建成区范围内国有土地上C、D级危险住房，国有企事业单位破产改制、“三供一业”分离移交等遗留的非成套住房的征收补偿、安置住房建设（购买），上述住房的改建（扩建、翻建）、原址重建和抗震加固等支出。</t>
  </si>
  <si>
    <t>1.《财政部 住房城乡建设部关于印发中央财政城镇保障性安居工程补助资金管理办法的通知》（财综〔2024〕15号）
2.《住房城乡建设部办公厅 国家发展改革委办公厅 财政部办公厅关于报送2025年保障性住房、城中村改造和棚户区（城市危旧房）改造计划的通知》（建办保〔2024〕49号）</t>
  </si>
  <si>
    <t xml:space="preserve">    合理确定2025年城市危旧房改造计划，因地制宜采取新建、改建（扩建、翻建）、抗震加固等多种方式实施改造，优先改造D级危险住房。</t>
  </si>
  <si>
    <t xml:space="preserve">    贯彻落实党中央、国务院决策部署，统筹谋划做好2025年工作，对于摸底调查中发现的存在严重安全隐患、已不具备居住使用条件的危旧房，要果断采取措施停止使用，确保“危房不住人、人不住危房”。</t>
  </si>
  <si>
    <t>城市危旧房开工改造</t>
  </si>
  <si>
    <t>51套（间）
（以市上报计划为准）</t>
  </si>
  <si>
    <t>年度计划完成率</t>
  </si>
  <si>
    <t>城市危旧房改造居民满意度</t>
  </si>
  <si>
    <t>附件2-21</t>
  </si>
  <si>
    <t>128万元</t>
  </si>
  <si>
    <t>20套（间）
（以市上报计划为准）</t>
  </si>
  <si>
    <t>附件2-22</t>
  </si>
  <si>
    <t>42万元</t>
  </si>
  <si>
    <t>6套（间）
（以市上报计划为准）</t>
  </si>
  <si>
    <t>附件2-23</t>
  </si>
  <si>
    <t>（2025年度）</t>
  </si>
  <si>
    <t>中央财政城镇保障性安居工程补助资金（城中村改造）</t>
  </si>
  <si>
    <t>广州市住房和城乡建设局</t>
  </si>
  <si>
    <t>（2025）年-（2025）年</t>
  </si>
  <si>
    <t>资金需求
（万元）</t>
  </si>
  <si>
    <t>54412.95万元</t>
  </si>
  <si>
    <t>其中：2024年金额</t>
  </si>
  <si>
    <t>主要用于支持符合条件的城中村改造项目征收补偿、安置住房建设（购买）、安置住房小区直接相关的配套基础设施建设，以及完善水电路气等配套基础设施、提升房屋安全和消防安全等整治提升。</t>
  </si>
  <si>
    <t>1.《国务院办公厅关于在超大特大城市积极稳步推进城中村改造的指导意见》（国办发 〔2023〕25号）；
2.《财政部 住房城乡建设部关于印发&lt;中央财政城镇保障性安居工程补助资金管理办法&gt;的通知》（财综 〔2024〕15号）；
3.《财政部关于提前下达2025年部分中央财政保障性安居工程补助资金预算的通知》（财综 〔2024〕48号）</t>
  </si>
  <si>
    <t>完成该市2025年城中村改造年度计划村（居）民户数、新开工城中村改造安置住房套数。</t>
  </si>
  <si>
    <t>完成年度城中村改造年度目标任务，进一步改善群众居住条件，发挥城镇保障性安居工程财政资金使用效益。</t>
  </si>
  <si>
    <t>产出</t>
  </si>
  <si>
    <t>改造户数（户）</t>
  </si>
  <si>
    <t>同该市上报年度计划</t>
  </si>
  <si>
    <t>新开工城中村改造安置住房（套）</t>
  </si>
  <si>
    <t>城中村改造项目（个）</t>
  </si>
  <si>
    <t>验收合格率（%）</t>
  </si>
  <si>
    <t>开工目标完成率（%）</t>
  </si>
  <si>
    <t>效益</t>
  </si>
  <si>
    <t>城中村改造居民满意度（%）</t>
  </si>
  <si>
    <t>&gt;=90%</t>
  </si>
  <si>
    <t>古剑忠</t>
  </si>
  <si>
    <t>附件2-24</t>
  </si>
  <si>
    <t>佛山市自然资源局</t>
  </si>
  <si>
    <t>30418.65万元</t>
  </si>
  <si>
    <t>附件2-25</t>
  </si>
  <si>
    <t>东莞市自然资源局</t>
  </si>
  <si>
    <t>18647.40万元</t>
  </si>
  <si>
    <t>附件2-26</t>
  </si>
  <si>
    <t>中央财政城镇保障性安居工程补助资金（城镇老旧小区改造）</t>
  </si>
  <si>
    <t>其中：2025年金额</t>
  </si>
  <si>
    <t>主要用于小区内水电路气等配套基础设施、公共服务设施建设造、小区内房屋公共区域修缮、建筑节能改造等基础类、完善类、提升类内容。</t>
  </si>
  <si>
    <t>《国务院办公厅关于全面推进城镇老旧小区改造工作的指导意见》（国办发〔2020〕23号）、《广东省人民政府办公厅关于全面推进城镇老旧小区改造工作的实施意见》（粤府办〔2021〕3号）、《关于印发&lt;中央财政城镇保障性安居工程补助资金管理办法&gt;的通知》（财综〔2024〕15号）、《住房城乡建设部办公厅等关于进一步深入推进城镇老旧小区改造工作的通知》（建办城〔2024〕53号）等文件。</t>
  </si>
  <si>
    <t>完成年度城镇老旧小区改造年度目标任务，进一步改善群众居住条件，发挥城镇保障性安居工程财政资金使用效益。</t>
  </si>
  <si>
    <t>改造楼栋数（栋）</t>
  </si>
  <si>
    <t>改造建筑面积（万平方米）</t>
  </si>
  <si>
    <t>改造小区数（个）</t>
  </si>
  <si>
    <t>老旧小区居民满意度（%）</t>
  </si>
  <si>
    <t>蔡春</t>
  </si>
  <si>
    <t>附件2-27</t>
  </si>
  <si>
    <t>附件2-28</t>
  </si>
  <si>
    <t>附件2-29</t>
  </si>
  <si>
    <t>附件2-30</t>
  </si>
  <si>
    <t>附件2-31</t>
  </si>
  <si>
    <t>附件2-32</t>
  </si>
  <si>
    <t>附件2-33</t>
  </si>
  <si>
    <t>附件2-34</t>
  </si>
  <si>
    <t>附件2-35</t>
  </si>
  <si>
    <t>附件2-36</t>
  </si>
  <si>
    <t>附件2-37</t>
  </si>
  <si>
    <t>附件2-38</t>
  </si>
  <si>
    <t>附件2-39</t>
  </si>
  <si>
    <t>附件2-40</t>
  </si>
  <si>
    <t>附件2-41</t>
  </si>
  <si>
    <t>附件2-42</t>
  </si>
  <si>
    <t>附件2-43</t>
  </si>
  <si>
    <t>附件2-44</t>
  </si>
  <si>
    <t>附件2-45</t>
  </si>
  <si>
    <t>附件2-46</t>
  </si>
  <si>
    <t>附件2-47</t>
  </si>
  <si>
    <t>附件2-48</t>
  </si>
  <si>
    <t>附件2-49</t>
  </si>
  <si>
    <t>附件2-50</t>
  </si>
  <si>
    <t>附件2-51</t>
  </si>
  <si>
    <t>附件2-52</t>
  </si>
  <si>
    <t>附件2-53</t>
  </si>
  <si>
    <t>附件2-54</t>
  </si>
  <si>
    <t>附件2-55</t>
  </si>
  <si>
    <t>附件2-56</t>
  </si>
  <si>
    <t>附件2-57</t>
  </si>
  <si>
    <t>附件2-58</t>
  </si>
  <si>
    <t>附件2-59</t>
  </si>
  <si>
    <t>附件2-60</t>
  </si>
  <si>
    <t>附件2-61</t>
  </si>
  <si>
    <t>附件2-62</t>
  </si>
  <si>
    <t>附件2-63</t>
  </si>
  <si>
    <t>附件2-64</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</si>
</sst>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8">
    <font>
      <sz val="11"/>
      <color theme="1"/>
      <name val="宋体"/>
      <charset val="134"/>
      <scheme val="minor"/>
    </font>
    <font>
      <sz val="12"/>
      <name val="宋体"/>
      <charset val="134"/>
    </font>
    <font>
      <sz val="12"/>
      <name val="黑体"/>
      <charset val="134"/>
    </font>
    <font>
      <sz val="18"/>
      <name val="小标宋"/>
      <charset val="134"/>
    </font>
    <font>
      <sz val="18"/>
      <name val="方正小标宋简体"/>
      <charset val="134"/>
    </font>
    <font>
      <sz val="10"/>
      <name val="宋体"/>
      <charset val="134"/>
    </font>
    <font>
      <b/>
      <sz val="12"/>
      <name val="仿宋_GB2312"/>
      <charset val="134"/>
    </font>
    <font>
      <sz val="12"/>
      <name val="仿宋_GB2312"/>
      <charset val="134"/>
    </font>
    <font>
      <sz val="11"/>
      <color theme="0"/>
      <name val="宋体"/>
      <charset val="0"/>
      <scheme val="minor"/>
    </font>
    <font>
      <sz val="11"/>
      <color theme="1"/>
      <name val="宋体"/>
      <charset val="0"/>
      <scheme val="minor"/>
    </font>
    <font>
      <sz val="11"/>
      <color rgb="FF9C6500"/>
      <name val="宋体"/>
      <charset val="0"/>
      <scheme val="minor"/>
    </font>
    <font>
      <sz val="11"/>
      <color rgb="FF006100"/>
      <name val="宋体"/>
      <charset val="0"/>
      <scheme val="minor"/>
    </font>
    <font>
      <sz val="11"/>
      <color rgb="FF9C0006"/>
      <name val="宋体"/>
      <charset val="0"/>
      <scheme val="minor"/>
    </font>
    <font>
      <b/>
      <sz val="18"/>
      <color theme="3"/>
      <name val="宋体"/>
      <charset val="134"/>
      <scheme val="minor"/>
    </font>
    <font>
      <sz val="9"/>
      <name val="宋体"/>
      <charset val="134"/>
    </font>
    <font>
      <sz val="11"/>
      <color rgb="FFFA7D0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1"/>
      <color theme="1"/>
      <name val="宋体"/>
      <charset val="0"/>
      <scheme val="minor"/>
    </font>
    <font>
      <b/>
      <sz val="11"/>
      <color rgb="FFFFFFFF"/>
      <name val="宋体"/>
      <charset val="0"/>
      <scheme val="minor"/>
    </font>
    <font>
      <b/>
      <sz val="13"/>
      <color theme="3"/>
      <name val="宋体"/>
      <charset val="134"/>
      <scheme val="minor"/>
    </font>
    <font>
      <b/>
      <sz val="15"/>
      <color theme="3"/>
      <name val="宋体"/>
      <charset val="134"/>
      <scheme val="minor"/>
    </font>
    <font>
      <b/>
      <sz val="11"/>
      <color rgb="FF3F3F3F"/>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5"/>
        <bgColor indexed="64"/>
      </patternFill>
    </fill>
    <fill>
      <patternFill patternType="solid">
        <fgColor rgb="FFFFC7CE"/>
        <bgColor indexed="64"/>
      </patternFill>
    </fill>
    <fill>
      <patternFill patternType="solid">
        <fgColor rgb="FFFFFFCC"/>
        <bgColor indexed="64"/>
      </patternFill>
    </fill>
    <fill>
      <patternFill patternType="solid">
        <fgColor theme="6" tint="0.399975585192419"/>
        <bgColor indexed="64"/>
      </patternFill>
    </fill>
    <fill>
      <patternFill patternType="solid">
        <fgColor theme="4"/>
        <bgColor indexed="64"/>
      </patternFill>
    </fill>
    <fill>
      <patternFill patternType="solid">
        <fgColor theme="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A5A5A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7"/>
        <bgColor indexed="64"/>
      </patternFill>
    </fill>
    <fill>
      <patternFill patternType="solid">
        <fgColor theme="6" tint="0.599993896298105"/>
        <bgColor indexed="64"/>
      </patternFill>
    </fill>
    <fill>
      <patternFill patternType="solid">
        <fgColor theme="5" tint="0.599993896298105"/>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style="thin">
        <color indexed="8"/>
      </top>
      <bottom style="thin">
        <color auto="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s>
  <cellStyleXfs count="55">
    <xf numFmtId="0" fontId="0" fillId="0" borderId="0">
      <alignment vertical="center"/>
    </xf>
    <xf numFmtId="0" fontId="14" fillId="0" borderId="0"/>
    <xf numFmtId="0" fontId="14" fillId="0" borderId="0"/>
    <xf numFmtId="0" fontId="9" fillId="14" borderId="0" applyNumberFormat="0" applyBorder="0" applyAlignment="0" applyProtection="0">
      <alignment vertical="center"/>
    </xf>
    <xf numFmtId="0" fontId="9" fillId="22" borderId="0" applyNumberFormat="0" applyBorder="0" applyAlignment="0" applyProtection="0">
      <alignment vertical="center"/>
    </xf>
    <xf numFmtId="0" fontId="8" fillId="11" borderId="0" applyNumberFormat="0" applyBorder="0" applyAlignment="0" applyProtection="0">
      <alignment vertical="center"/>
    </xf>
    <xf numFmtId="0" fontId="9" fillId="21" borderId="0" applyNumberFormat="0" applyBorder="0" applyAlignment="0" applyProtection="0">
      <alignment vertical="center"/>
    </xf>
    <xf numFmtId="0" fontId="9" fillId="27" borderId="0" applyNumberFormat="0" applyBorder="0" applyAlignment="0" applyProtection="0">
      <alignment vertical="center"/>
    </xf>
    <xf numFmtId="0" fontId="8" fillId="16" borderId="0" applyNumberFormat="0" applyBorder="0" applyAlignment="0" applyProtection="0">
      <alignment vertical="center"/>
    </xf>
    <xf numFmtId="0" fontId="9" fillId="20" borderId="0" applyNumberFormat="0" applyBorder="0" applyAlignment="0" applyProtection="0">
      <alignment vertical="center"/>
    </xf>
    <xf numFmtId="0" fontId="16" fillId="0" borderId="11" applyNumberFormat="0" applyFill="0" applyAlignment="0" applyProtection="0">
      <alignment vertical="center"/>
    </xf>
    <xf numFmtId="0" fontId="18" fillId="0" borderId="0" applyNumberFormat="0" applyFill="0" applyBorder="0" applyAlignment="0" applyProtection="0">
      <alignment vertical="center"/>
    </xf>
    <xf numFmtId="0" fontId="19" fillId="0" borderId="12"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21" fillId="0" borderId="14" applyNumberFormat="0" applyFill="0" applyAlignment="0" applyProtection="0">
      <alignment vertical="center"/>
    </xf>
    <xf numFmtId="42" fontId="0" fillId="0" borderId="0" applyFont="0" applyFill="0" applyBorder="0" applyAlignment="0" applyProtection="0">
      <alignment vertical="center"/>
    </xf>
    <xf numFmtId="0" fontId="8" fillId="26" borderId="0" applyNumberFormat="0" applyBorder="0" applyAlignment="0" applyProtection="0">
      <alignment vertical="center"/>
    </xf>
    <xf numFmtId="0" fontId="17" fillId="0" borderId="0" applyNumberFormat="0" applyFill="0" applyBorder="0" applyAlignment="0" applyProtection="0">
      <alignment vertical="center"/>
    </xf>
    <xf numFmtId="0" fontId="9" fillId="25" borderId="0" applyNumberFormat="0" applyBorder="0" applyAlignment="0" applyProtection="0">
      <alignment vertical="center"/>
    </xf>
    <xf numFmtId="0" fontId="14" fillId="0" borderId="0"/>
    <xf numFmtId="0" fontId="8" fillId="17" borderId="0" applyNumberFormat="0" applyBorder="0" applyAlignment="0" applyProtection="0">
      <alignment vertical="center"/>
    </xf>
    <xf numFmtId="0" fontId="22" fillId="0" borderId="14" applyNumberFormat="0" applyFill="0" applyAlignment="0" applyProtection="0">
      <alignment vertical="center"/>
    </xf>
    <xf numFmtId="0" fontId="24" fillId="0" borderId="0" applyNumberFormat="0" applyFill="0" applyBorder="0" applyAlignment="0" applyProtection="0">
      <alignment vertical="center"/>
    </xf>
    <xf numFmtId="0" fontId="9" fillId="12" borderId="0" applyNumberFormat="0" applyBorder="0" applyAlignment="0" applyProtection="0">
      <alignment vertical="center"/>
    </xf>
    <xf numFmtId="44" fontId="0" fillId="0" borderId="0" applyFont="0" applyFill="0" applyBorder="0" applyAlignment="0" applyProtection="0">
      <alignment vertical="center"/>
    </xf>
    <xf numFmtId="0" fontId="9" fillId="18" borderId="0" applyNumberFormat="0" applyBorder="0" applyAlignment="0" applyProtection="0">
      <alignment vertical="center"/>
    </xf>
    <xf numFmtId="0" fontId="25" fillId="23" borderId="16" applyNumberFormat="0" applyAlignment="0" applyProtection="0">
      <alignment vertical="center"/>
    </xf>
    <xf numFmtId="0" fontId="26" fillId="0" borderId="0" applyNumberFormat="0" applyFill="0" applyBorder="0" applyAlignment="0" applyProtection="0">
      <alignment vertical="center"/>
    </xf>
    <xf numFmtId="41" fontId="0" fillId="0" borderId="0" applyFont="0" applyFill="0" applyBorder="0" applyAlignment="0" applyProtection="0">
      <alignment vertical="center"/>
    </xf>
    <xf numFmtId="0" fontId="8" fillId="30" borderId="0" applyNumberFormat="0" applyBorder="0" applyAlignment="0" applyProtection="0">
      <alignment vertical="center"/>
    </xf>
    <xf numFmtId="0" fontId="9" fillId="31" borderId="0" applyNumberFormat="0" applyBorder="0" applyAlignment="0" applyProtection="0">
      <alignment vertical="center"/>
    </xf>
    <xf numFmtId="0" fontId="14" fillId="0" borderId="0"/>
    <xf numFmtId="0" fontId="8" fillId="13" borderId="0" applyNumberFormat="0" applyBorder="0" applyAlignment="0" applyProtection="0">
      <alignment vertical="center"/>
    </xf>
    <xf numFmtId="0" fontId="27" fillId="29" borderId="16" applyNumberFormat="0" applyAlignment="0" applyProtection="0">
      <alignment vertical="center"/>
    </xf>
    <xf numFmtId="0" fontId="23" fillId="23" borderId="15" applyNumberFormat="0" applyAlignment="0" applyProtection="0">
      <alignment vertical="center"/>
    </xf>
    <xf numFmtId="0" fontId="20" fillId="19" borderId="13" applyNumberFormat="0" applyAlignment="0" applyProtection="0">
      <alignment vertical="center"/>
    </xf>
    <xf numFmtId="0" fontId="14" fillId="0" borderId="0"/>
    <xf numFmtId="0" fontId="15" fillId="0" borderId="10" applyNumberFormat="0" applyFill="0" applyAlignment="0" applyProtection="0">
      <alignment vertical="center"/>
    </xf>
    <xf numFmtId="0" fontId="8" fillId="24" borderId="0" applyNumberFormat="0" applyBorder="0" applyAlignment="0" applyProtection="0">
      <alignment vertical="center"/>
    </xf>
    <xf numFmtId="0" fontId="8" fillId="9" borderId="0" applyNumberFormat="0" applyBorder="0" applyAlignment="0" applyProtection="0">
      <alignment vertical="center"/>
    </xf>
    <xf numFmtId="0" fontId="0" fillId="8" borderId="9" applyNumberFormat="0" applyFont="0" applyAlignment="0" applyProtection="0">
      <alignment vertical="center"/>
    </xf>
    <xf numFmtId="0" fontId="13" fillId="0" borderId="0" applyNumberFormat="0" applyFill="0" applyBorder="0" applyAlignment="0" applyProtection="0">
      <alignment vertical="center"/>
    </xf>
    <xf numFmtId="0" fontId="11" fillId="5" borderId="0" applyNumberFormat="0" applyBorder="0" applyAlignment="0" applyProtection="0">
      <alignment vertical="center"/>
    </xf>
    <xf numFmtId="0" fontId="16" fillId="0" borderId="0" applyNumberFormat="0" applyFill="0" applyBorder="0" applyAlignment="0" applyProtection="0">
      <alignment vertical="center"/>
    </xf>
    <xf numFmtId="0" fontId="8" fillId="10" borderId="0" applyNumberFormat="0" applyBorder="0" applyAlignment="0" applyProtection="0">
      <alignment vertical="center"/>
    </xf>
    <xf numFmtId="0" fontId="10" fillId="4" borderId="0" applyNumberFormat="0" applyBorder="0" applyAlignment="0" applyProtection="0">
      <alignment vertical="center"/>
    </xf>
    <xf numFmtId="0" fontId="9" fillId="3" borderId="0" applyNumberFormat="0" applyBorder="0" applyAlignment="0" applyProtection="0">
      <alignment vertical="center"/>
    </xf>
    <xf numFmtId="0" fontId="12" fillId="7" borderId="0" applyNumberFormat="0" applyBorder="0" applyAlignment="0" applyProtection="0">
      <alignment vertical="center"/>
    </xf>
    <xf numFmtId="0" fontId="8" fillId="6" borderId="0" applyNumberFormat="0" applyBorder="0" applyAlignment="0" applyProtection="0">
      <alignment vertical="center"/>
    </xf>
    <xf numFmtId="0" fontId="9" fillId="15" borderId="0" applyNumberFormat="0" applyBorder="0" applyAlignment="0" applyProtection="0">
      <alignment vertical="center"/>
    </xf>
    <xf numFmtId="0" fontId="1" fillId="0" borderId="0"/>
    <xf numFmtId="0" fontId="8" fillId="28" borderId="0" applyNumberFormat="0" applyBorder="0" applyAlignment="0" applyProtection="0">
      <alignment vertical="center"/>
    </xf>
    <xf numFmtId="0" fontId="9" fillId="32" borderId="0" applyNumberFormat="0" applyBorder="0" applyAlignment="0" applyProtection="0">
      <alignment vertical="center"/>
    </xf>
    <xf numFmtId="0" fontId="8" fillId="2" borderId="0" applyNumberFormat="0" applyBorder="0" applyAlignment="0" applyProtection="0">
      <alignment vertical="center"/>
    </xf>
  </cellStyleXfs>
  <cellXfs count="66">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49" fontId="3" fillId="0" borderId="0" xfId="20" applyNumberFormat="1" applyFont="1" applyFill="1" applyAlignment="1">
      <alignment horizontal="center" vertical="center"/>
    </xf>
    <xf numFmtId="0" fontId="4" fillId="0" borderId="0" xfId="0"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4" fontId="1" fillId="0" borderId="1" xfId="0" applyNumberFormat="1" applyFont="1" applyFill="1" applyBorder="1" applyAlignment="1">
      <alignment horizontal="center" vertical="center" wrapText="1"/>
    </xf>
    <xf numFmtId="0" fontId="1" fillId="0" borderId="2" xfId="0" applyFont="1" applyFill="1" applyBorder="1" applyAlignment="1">
      <alignment horizontal="justify" vertical="center" wrapText="1"/>
    </xf>
    <xf numFmtId="0" fontId="1" fillId="0" borderId="3" xfId="0" applyFont="1" applyFill="1" applyBorder="1" applyAlignment="1">
      <alignment horizontal="justify"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 xfId="51" applyFont="1" applyBorder="1" applyAlignment="1">
      <alignment horizontal="center" vertical="center" wrapText="1"/>
    </xf>
    <xf numFmtId="0" fontId="1" fillId="0" borderId="4" xfId="0" applyFont="1" applyFill="1" applyBorder="1" applyAlignment="1">
      <alignment horizontal="center" vertical="center" textRotation="255" wrapText="1"/>
    </xf>
    <xf numFmtId="0" fontId="1" fillId="0" borderId="1" xfId="51" applyFont="1" applyFill="1" applyBorder="1" applyAlignment="1">
      <alignment horizontal="center" vertical="center" wrapText="1"/>
    </xf>
    <xf numFmtId="0" fontId="1" fillId="0" borderId="4" xfId="51" applyFont="1" applyFill="1" applyBorder="1" applyAlignment="1">
      <alignment horizontal="center" vertical="center" wrapText="1"/>
    </xf>
    <xf numFmtId="0" fontId="1" fillId="0" borderId="1" xfId="0" applyFont="1" applyFill="1" applyBorder="1" applyAlignment="1">
      <alignment vertical="center" wrapText="1"/>
    </xf>
    <xf numFmtId="0" fontId="1" fillId="0" borderId="6" xfId="0" applyFont="1" applyFill="1" applyBorder="1" applyAlignment="1">
      <alignment horizontal="center" vertical="center" textRotation="255" wrapText="1"/>
    </xf>
    <xf numFmtId="0" fontId="1" fillId="0" borderId="6" xfId="51" applyFont="1" applyFill="1" applyBorder="1" applyAlignment="1">
      <alignment horizontal="center" vertical="center" wrapText="1"/>
    </xf>
    <xf numFmtId="0" fontId="1" fillId="0" borderId="5" xfId="51" applyFont="1" applyFill="1" applyBorder="1" applyAlignment="1">
      <alignment horizontal="center" vertical="center" wrapText="1"/>
    </xf>
    <xf numFmtId="0" fontId="1" fillId="0" borderId="5" xfId="0" applyFont="1" applyFill="1" applyBorder="1" applyAlignment="1">
      <alignment horizontal="center" vertical="center" textRotation="255"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 fillId="0" borderId="7" xfId="0" applyFont="1" applyFill="1" applyBorder="1" applyAlignment="1">
      <alignment horizontal="justify" vertical="center" wrapText="1"/>
    </xf>
    <xf numFmtId="0" fontId="1" fillId="0" borderId="7" xfId="51" applyFont="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7"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center" vertical="center"/>
    </xf>
    <xf numFmtId="4" fontId="7" fillId="0" borderId="2" xfId="0" applyNumberFormat="1" applyFont="1" applyFill="1" applyBorder="1" applyAlignment="1">
      <alignment horizontal="center" vertical="center" wrapText="1"/>
    </xf>
    <xf numFmtId="4" fontId="7" fillId="0" borderId="2" xfId="2" applyNumberFormat="1" applyFont="1" applyFill="1" applyBorder="1" applyAlignment="1">
      <alignment horizontal="center" vertical="center" wrapText="1"/>
    </xf>
    <xf numFmtId="0" fontId="7" fillId="0" borderId="2" xfId="0" applyFont="1" applyFill="1" applyBorder="1" applyAlignment="1">
      <alignment horizontal="justify" vertical="center" wrapText="1"/>
    </xf>
    <xf numFmtId="0" fontId="7" fillId="0" borderId="3" xfId="0" applyFont="1" applyFill="1" applyBorder="1" applyAlignment="1">
      <alignment horizontal="justify"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1" xfId="51" applyFont="1" applyBorder="1" applyAlignment="1">
      <alignment horizontal="center" vertical="center"/>
    </xf>
    <xf numFmtId="0" fontId="6" fillId="0" borderId="1" xfId="51" applyFont="1" applyBorder="1" applyAlignment="1">
      <alignment horizontal="center" vertical="center" wrapText="1"/>
    </xf>
    <xf numFmtId="0" fontId="6" fillId="0" borderId="6" xfId="0" applyFont="1" applyFill="1" applyBorder="1" applyAlignment="1">
      <alignment horizontal="center" vertical="center" wrapText="1"/>
    </xf>
    <xf numFmtId="0" fontId="7" fillId="0" borderId="1" xfId="51" applyFont="1" applyFill="1" applyBorder="1" applyAlignment="1">
      <alignment horizontal="center" vertical="center"/>
    </xf>
    <xf numFmtId="0" fontId="7" fillId="0" borderId="4" xfId="51" applyFont="1" applyFill="1" applyBorder="1" applyAlignment="1">
      <alignment horizontal="center" vertical="center"/>
    </xf>
    <xf numFmtId="0" fontId="7" fillId="0" borderId="1" xfId="37" applyFont="1" applyFill="1" applyBorder="1" applyAlignment="1">
      <alignment horizontal="center" vertical="center" wrapText="1"/>
    </xf>
    <xf numFmtId="0" fontId="7" fillId="0" borderId="1" xfId="1" applyFont="1" applyFill="1" applyBorder="1" applyAlignment="1">
      <alignment horizontal="center" vertical="center" wrapText="1"/>
    </xf>
    <xf numFmtId="0" fontId="7" fillId="0" borderId="4" xfId="51"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7" xfId="0" applyFont="1" applyFill="1" applyBorder="1" applyAlignment="1">
      <alignment horizontal="center" vertical="center" wrapText="1"/>
    </xf>
    <xf numFmtId="4" fontId="7" fillId="0" borderId="3" xfId="0" applyNumberFormat="1" applyFont="1" applyFill="1" applyBorder="1" applyAlignment="1">
      <alignment horizontal="center" vertical="center" wrapText="1"/>
    </xf>
    <xf numFmtId="4" fontId="7" fillId="0" borderId="7" xfId="0" applyNumberFormat="1" applyFont="1" applyFill="1" applyBorder="1" applyAlignment="1">
      <alignment horizontal="center" vertical="center" wrapText="1"/>
    </xf>
    <xf numFmtId="4" fontId="7" fillId="0" borderId="3" xfId="2" applyNumberFormat="1" applyFont="1" applyFill="1" applyBorder="1" applyAlignment="1">
      <alignment horizontal="center" vertical="center" wrapText="1"/>
    </xf>
    <xf numFmtId="4" fontId="7" fillId="0" borderId="7" xfId="2" applyNumberFormat="1" applyFont="1" applyFill="1" applyBorder="1" applyAlignment="1">
      <alignment horizontal="center" vertical="center" wrapText="1"/>
    </xf>
    <xf numFmtId="0" fontId="7" fillId="0" borderId="7" xfId="0" applyFont="1" applyFill="1" applyBorder="1" applyAlignment="1">
      <alignment horizontal="justify" vertical="center" wrapText="1"/>
    </xf>
    <xf numFmtId="0" fontId="6" fillId="0" borderId="7" xfId="51" applyFont="1" applyBorder="1" applyAlignment="1">
      <alignment horizontal="center" vertical="center" wrapText="1"/>
    </xf>
    <xf numFmtId="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4" fontId="7" fillId="0" borderId="2" xfId="37" applyNumberFormat="1" applyFont="1" applyFill="1" applyBorder="1" applyAlignment="1">
      <alignment horizontal="center" vertical="center" wrapText="1"/>
    </xf>
    <xf numFmtId="0" fontId="7" fillId="0" borderId="1" xfId="32" applyFont="1" applyFill="1" applyBorder="1" applyAlignment="1">
      <alignment horizontal="center" vertical="center" wrapText="1"/>
    </xf>
    <xf numFmtId="0" fontId="7" fillId="0" borderId="6" xfId="51" applyFont="1" applyFill="1" applyBorder="1" applyAlignment="1">
      <alignment horizontal="center" vertical="center"/>
    </xf>
    <xf numFmtId="0" fontId="7" fillId="0" borderId="8" xfId="51" applyFont="1" applyFill="1" applyBorder="1" applyAlignment="1">
      <alignment horizontal="center" vertical="center"/>
    </xf>
    <xf numFmtId="4" fontId="7" fillId="0" borderId="3" xfId="37" applyNumberFormat="1" applyFont="1" applyFill="1" applyBorder="1" applyAlignment="1">
      <alignment horizontal="center" vertical="center" wrapText="1"/>
    </xf>
    <xf numFmtId="4" fontId="7" fillId="0" borderId="7" xfId="37" applyNumberFormat="1" applyFont="1" applyFill="1" applyBorder="1" applyAlignment="1">
      <alignment horizontal="center" vertical="center" wrapText="1"/>
    </xf>
  </cellXfs>
  <cellStyles count="55">
    <cellStyle name="常规" xfId="0" builtinId="0"/>
    <cellStyle name="常规 2 4" xfId="1"/>
    <cellStyle name="常规 2 3 2" xfId="2"/>
    <cellStyle name="40% - 强调文字颜色 6" xfId="3" builtinId="51"/>
    <cellStyle name="20% - 强调文字颜色 6" xfId="4" builtinId="50"/>
    <cellStyle name="强调文字颜色 6" xfId="5" builtinId="49"/>
    <cellStyle name="40% - 强调文字颜色 5" xfId="6" builtinId="47"/>
    <cellStyle name="20% - 强调文字颜色 5" xfId="7" builtinId="46"/>
    <cellStyle name="强调文字颜色 5" xfId="8" builtinId="45"/>
    <cellStyle name="40% - 强调文字颜色 4" xfId="9" builtinId="43"/>
    <cellStyle name="标题 3" xfId="10" builtinId="18"/>
    <cellStyle name="解释性文本" xfId="11" builtinId="53"/>
    <cellStyle name="汇总" xfId="12" builtinId="25"/>
    <cellStyle name="百分比" xfId="13" builtinId="5"/>
    <cellStyle name="千位分隔" xfId="14" builtinId="3"/>
    <cellStyle name="标题 2" xfId="15" builtinId="17"/>
    <cellStyle name="货币[0]" xfId="16" builtinId="7"/>
    <cellStyle name="60% - 强调文字颜色 4" xfId="17" builtinId="44"/>
    <cellStyle name="警告文本" xfId="18" builtinId="11"/>
    <cellStyle name="20% - 强调文字颜色 2" xfId="19" builtinId="34"/>
    <cellStyle name="常规 5" xfId="20"/>
    <cellStyle name="60% - 强调文字颜色 5" xfId="21" builtinId="48"/>
    <cellStyle name="标题 1" xfId="22" builtinId="16"/>
    <cellStyle name="超链接" xfId="23" builtinId="8"/>
    <cellStyle name="20% - 强调文字颜色 3" xfId="24" builtinId="38"/>
    <cellStyle name="货币" xfId="25" builtinId="4"/>
    <cellStyle name="20% - 强调文字颜色 4" xfId="26" builtinId="42"/>
    <cellStyle name="计算" xfId="27" builtinId="22"/>
    <cellStyle name="已访问的超链接" xfId="28" builtinId="9"/>
    <cellStyle name="千位分隔[0]" xfId="29" builtinId="6"/>
    <cellStyle name="强调文字颜色 4" xfId="30" builtinId="41"/>
    <cellStyle name="40% - 强调文字颜色 3" xfId="31" builtinId="39"/>
    <cellStyle name="常规 2 2" xfId="32"/>
    <cellStyle name="60% - 强调文字颜色 6" xfId="33" builtinId="52"/>
    <cellStyle name="输入" xfId="34" builtinId="20"/>
    <cellStyle name="输出" xfId="35" builtinId="21"/>
    <cellStyle name="检查单元格" xfId="36" builtinId="23"/>
    <cellStyle name="常规 2 3" xfId="37"/>
    <cellStyle name="链接单元格" xfId="38" builtinId="24"/>
    <cellStyle name="60% - 强调文字颜色 1" xfId="39" builtinId="32"/>
    <cellStyle name="60% - 强调文字颜色 3" xfId="40" builtinId="40"/>
    <cellStyle name="注释" xfId="41" builtinId="10"/>
    <cellStyle name="标题" xfId="42" builtinId="15"/>
    <cellStyle name="好" xfId="43" builtinId="26"/>
    <cellStyle name="标题 4" xfId="44" builtinId="19"/>
    <cellStyle name="强调文字颜色 1" xfId="45" builtinId="29"/>
    <cellStyle name="适中" xfId="46" builtinId="28"/>
    <cellStyle name="20% - 强调文字颜色 1" xfId="47" builtinId="30"/>
    <cellStyle name="差" xfId="48" builtinId="27"/>
    <cellStyle name="强调文字颜色 2" xfId="49" builtinId="33"/>
    <cellStyle name="40% - 强调文字颜色 1" xfId="50" builtinId="31"/>
    <cellStyle name="常规 2" xfId="51"/>
    <cellStyle name="60% - 强调文字颜色 2" xfId="52" builtinId="36"/>
    <cellStyle name="40% - 强调文字颜色 2" xfId="53" builtinId="35"/>
    <cellStyle name="强调文字颜色 3" xfId="54"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8" Type="http://schemas.openxmlformats.org/officeDocument/2006/relationships/sharedStrings" Target="sharedStrings.xml"/><Relationship Id="rId67" Type="http://schemas.openxmlformats.org/officeDocument/2006/relationships/styles" Target="styles.xml"/><Relationship Id="rId66" Type="http://schemas.openxmlformats.org/officeDocument/2006/relationships/theme" Target="theme/theme1.xml"/><Relationship Id="rId65" Type="http://schemas.openxmlformats.org/officeDocument/2006/relationships/externalLink" Target="externalLinks/externalLink1.xml"/><Relationship Id="rId64" Type="http://schemas.openxmlformats.org/officeDocument/2006/relationships/worksheet" Target="worksheets/sheet64.xml"/><Relationship Id="rId63" Type="http://schemas.openxmlformats.org/officeDocument/2006/relationships/worksheet" Target="worksheets/sheet63.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304;2025&#20445;&#38556;&#24615;&#23433;&#23621;&#24037;&#31243;&#34917;&#21161;&#12305;&#24191;&#19996;&#30465;-&#20445;&#38556;&#24615;&#23433;&#23621;&#24037;&#31243;&#34917;&#21161;&#32489;&#25928;&#30446;&#26631;&#30003;&#25253;&#34920;&#65288;&#22478;&#38215;&#32769;&#26087;&#23567;&#21306;&#25913;&#36896;&#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广州市"/>
      <sheetName val="2.珠海市"/>
      <sheetName val="3佛山市"/>
      <sheetName val="4韶关市"/>
      <sheetName val="5乐昌市"/>
      <sheetName val="6南雄市"/>
      <sheetName val="7始兴县"/>
      <sheetName val="8翁源县"/>
      <sheetName val="9新丰县"/>
      <sheetName val="10乳源县"/>
      <sheetName val="11河源市"/>
      <sheetName val="12和平县"/>
      <sheetName val="13龙川县"/>
      <sheetName val="14连平县"/>
      <sheetName val="15梅州市"/>
      <sheetName val="16兴宁市"/>
      <sheetName val="17大埔县"/>
      <sheetName val="18丰顺县"/>
      <sheetName val="19惠州市"/>
      <sheetName val="20惠东县"/>
      <sheetName val="21博罗县"/>
      <sheetName val="22汕尾市"/>
      <sheetName val="23东莞市"/>
      <sheetName val="24中山市"/>
      <sheetName val="25鹤山市"/>
      <sheetName val="26阳江市"/>
      <sheetName val="28遂溪县"/>
      <sheetName val="27阳春市"/>
      <sheetName val="29茂名市"/>
      <sheetName val="30信宜市"/>
      <sheetName val="31高州市"/>
      <sheetName val="32广宁县"/>
      <sheetName val="33德庆县"/>
      <sheetName val="34清远市"/>
      <sheetName val="35潮州市"/>
      <sheetName val="36揭阳市"/>
      <sheetName val="37普宁市"/>
      <sheetName val="38惠来县"/>
      <sheetName val="39云浮市"/>
      <sheetName val="汇总表（公式底表）"/>
      <sheetName val="模板（表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3">
          <cell r="B3">
            <v>35669</v>
          </cell>
          <cell r="C3">
            <v>17007</v>
          </cell>
          <cell r="D3">
            <v>10004</v>
          </cell>
          <cell r="E3">
            <v>1590</v>
          </cell>
          <cell r="F3">
            <v>1136</v>
          </cell>
          <cell r="G3">
            <v>592</v>
          </cell>
          <cell r="H3">
            <v>1458</v>
          </cell>
          <cell r="I3">
            <v>600</v>
          </cell>
          <cell r="J3">
            <v>484</v>
          </cell>
          <cell r="K3">
            <v>299</v>
          </cell>
          <cell r="L3">
            <v>1624</v>
          </cell>
          <cell r="M3">
            <v>727</v>
          </cell>
          <cell r="N3">
            <v>854</v>
          </cell>
          <cell r="O3">
            <v>225</v>
          </cell>
          <cell r="P3">
            <v>3784</v>
          </cell>
          <cell r="Q3">
            <v>995</v>
          </cell>
          <cell r="R3">
            <v>1010</v>
          </cell>
          <cell r="S3">
            <v>860</v>
          </cell>
          <cell r="T3">
            <v>3802</v>
          </cell>
          <cell r="U3">
            <v>1105</v>
          </cell>
          <cell r="V3">
            <v>857</v>
          </cell>
          <cell r="W3">
            <v>2323</v>
          </cell>
          <cell r="X3">
            <v>8283</v>
          </cell>
          <cell r="Y3">
            <v>19527</v>
          </cell>
          <cell r="Z3">
            <v>728</v>
          </cell>
          <cell r="AA3">
            <v>982</v>
          </cell>
          <cell r="AB3">
            <v>1653</v>
          </cell>
          <cell r="AC3">
            <v>991</v>
          </cell>
          <cell r="AD3">
            <v>8279</v>
          </cell>
          <cell r="AE3">
            <v>2372</v>
          </cell>
          <cell r="AF3">
            <v>2610</v>
          </cell>
          <cell r="AG3">
            <v>258</v>
          </cell>
          <cell r="AH3">
            <v>1018</v>
          </cell>
          <cell r="AI3">
            <v>736</v>
          </cell>
          <cell r="AJ3">
            <v>3192</v>
          </cell>
          <cell r="AK3">
            <v>11564</v>
          </cell>
          <cell r="AL3">
            <v>192</v>
          </cell>
          <cell r="AM3">
            <v>5123</v>
          </cell>
          <cell r="AN3">
            <v>1569</v>
          </cell>
        </row>
        <row r="4">
          <cell r="B4">
            <v>1528</v>
          </cell>
          <cell r="C4">
            <v>1735</v>
          </cell>
          <cell r="D4">
            <v>435</v>
          </cell>
          <cell r="E4">
            <v>202</v>
          </cell>
          <cell r="F4">
            <v>163</v>
          </cell>
          <cell r="G4">
            <v>18</v>
          </cell>
          <cell r="H4">
            <v>58</v>
          </cell>
          <cell r="I4">
            <v>40</v>
          </cell>
          <cell r="J4">
            <v>36</v>
          </cell>
          <cell r="K4">
            <v>27</v>
          </cell>
          <cell r="L4">
            <v>511</v>
          </cell>
          <cell r="M4">
            <v>74</v>
          </cell>
          <cell r="N4">
            <v>176</v>
          </cell>
          <cell r="O4">
            <v>25</v>
          </cell>
          <cell r="P4">
            <v>236</v>
          </cell>
          <cell r="Q4">
            <v>103</v>
          </cell>
          <cell r="R4">
            <v>93</v>
          </cell>
          <cell r="S4">
            <v>40</v>
          </cell>
          <cell r="T4">
            <v>327</v>
          </cell>
          <cell r="U4">
            <v>67</v>
          </cell>
          <cell r="V4">
            <v>147</v>
          </cell>
          <cell r="W4">
            <v>92</v>
          </cell>
          <cell r="X4">
            <v>710</v>
          </cell>
          <cell r="Y4">
            <v>1100</v>
          </cell>
          <cell r="Z4">
            <v>44</v>
          </cell>
          <cell r="AA4">
            <v>1044</v>
          </cell>
          <cell r="AB4">
            <v>86</v>
          </cell>
          <cell r="AC4">
            <v>84</v>
          </cell>
          <cell r="AD4">
            <v>401</v>
          </cell>
          <cell r="AE4">
            <v>716</v>
          </cell>
          <cell r="AF4">
            <v>712</v>
          </cell>
          <cell r="AG4">
            <v>23</v>
          </cell>
          <cell r="AH4">
            <v>74</v>
          </cell>
          <cell r="AI4">
            <v>403</v>
          </cell>
          <cell r="AJ4">
            <v>127</v>
          </cell>
          <cell r="AK4">
            <v>1157</v>
          </cell>
          <cell r="AL4">
            <v>8</v>
          </cell>
          <cell r="AM4">
            <v>197</v>
          </cell>
          <cell r="AN4">
            <v>85</v>
          </cell>
        </row>
        <row r="5">
          <cell r="B5">
            <v>250.71</v>
          </cell>
          <cell r="C5">
            <v>175.09</v>
          </cell>
          <cell r="D5">
            <v>96.74</v>
          </cell>
          <cell r="E5">
            <v>18.17</v>
          </cell>
          <cell r="F5">
            <v>6.6</v>
          </cell>
          <cell r="G5">
            <v>3</v>
          </cell>
          <cell r="H5">
            <v>19</v>
          </cell>
          <cell r="I5">
            <v>3.15</v>
          </cell>
          <cell r="J5">
            <v>4.3</v>
          </cell>
          <cell r="K5">
            <v>3.7</v>
          </cell>
          <cell r="L5">
            <v>27.14</v>
          </cell>
          <cell r="M5">
            <v>6.47</v>
          </cell>
          <cell r="N5">
            <v>7.5</v>
          </cell>
          <cell r="O5">
            <v>2.63</v>
          </cell>
          <cell r="P5">
            <v>43.22</v>
          </cell>
          <cell r="Q5">
            <v>10.72</v>
          </cell>
          <cell r="R5">
            <v>3.5</v>
          </cell>
          <cell r="S5">
            <v>9</v>
          </cell>
          <cell r="T5">
            <v>37.76</v>
          </cell>
          <cell r="U5">
            <v>11.6</v>
          </cell>
          <cell r="V5">
            <v>12.28</v>
          </cell>
          <cell r="W5">
            <v>24.27</v>
          </cell>
          <cell r="X5">
            <v>119.24</v>
          </cell>
          <cell r="Y5">
            <v>193.24</v>
          </cell>
          <cell r="Z5">
            <v>6.39</v>
          </cell>
          <cell r="AA5">
            <v>20</v>
          </cell>
          <cell r="AB5">
            <v>10.7</v>
          </cell>
          <cell r="AC5">
            <v>12.69</v>
          </cell>
          <cell r="AD5">
            <v>107.75</v>
          </cell>
          <cell r="AE5">
            <v>30.33</v>
          </cell>
          <cell r="AF5">
            <v>31.19</v>
          </cell>
          <cell r="AG5">
            <v>2.2</v>
          </cell>
          <cell r="AH5">
            <v>9.36</v>
          </cell>
          <cell r="AI5">
            <v>38.41</v>
          </cell>
          <cell r="AJ5">
            <v>17.84</v>
          </cell>
          <cell r="AK5">
            <v>148.6</v>
          </cell>
          <cell r="AL5">
            <v>2.43</v>
          </cell>
          <cell r="AM5">
            <v>49.23</v>
          </cell>
          <cell r="AN5">
            <v>11.3</v>
          </cell>
        </row>
        <row r="6">
          <cell r="B6">
            <v>156</v>
          </cell>
          <cell r="C6">
            <v>64</v>
          </cell>
          <cell r="D6">
            <v>21</v>
          </cell>
          <cell r="E6">
            <v>33</v>
          </cell>
          <cell r="F6">
            <v>19</v>
          </cell>
          <cell r="G6">
            <v>3</v>
          </cell>
          <cell r="H6">
            <v>1</v>
          </cell>
          <cell r="I6">
            <v>16</v>
          </cell>
          <cell r="J6">
            <v>9</v>
          </cell>
          <cell r="K6">
            <v>10</v>
          </cell>
          <cell r="L6">
            <v>32</v>
          </cell>
          <cell r="M6">
            <v>19</v>
          </cell>
          <cell r="N6">
            <v>4</v>
          </cell>
          <cell r="O6">
            <v>9</v>
          </cell>
          <cell r="P6">
            <v>68</v>
          </cell>
          <cell r="Q6">
            <v>17</v>
          </cell>
          <cell r="R6">
            <v>12</v>
          </cell>
          <cell r="S6">
            <v>39</v>
          </cell>
          <cell r="T6">
            <v>35</v>
          </cell>
          <cell r="U6">
            <v>14</v>
          </cell>
          <cell r="V6">
            <v>12</v>
          </cell>
          <cell r="W6">
            <v>16</v>
          </cell>
          <cell r="X6">
            <v>18</v>
          </cell>
          <cell r="Y6">
            <v>110</v>
          </cell>
          <cell r="Z6">
            <v>4</v>
          </cell>
          <cell r="AA6">
            <v>4</v>
          </cell>
          <cell r="AB6">
            <v>16</v>
          </cell>
          <cell r="AC6">
            <v>28</v>
          </cell>
          <cell r="AD6">
            <v>89</v>
          </cell>
          <cell r="AE6">
            <v>28</v>
          </cell>
          <cell r="AF6">
            <v>20</v>
          </cell>
          <cell r="AG6">
            <v>8</v>
          </cell>
          <cell r="AH6">
            <v>20</v>
          </cell>
          <cell r="AI6">
            <v>6</v>
          </cell>
          <cell r="AJ6">
            <v>33</v>
          </cell>
          <cell r="AK6">
            <v>60</v>
          </cell>
          <cell r="AL6">
            <v>8</v>
          </cell>
          <cell r="AM6">
            <v>41</v>
          </cell>
          <cell r="AN6">
            <v>4</v>
          </cell>
        </row>
        <row r="8">
          <cell r="B8">
            <v>22848</v>
          </cell>
          <cell r="C8">
            <v>15410</v>
          </cell>
          <cell r="D8">
            <v>6006</v>
          </cell>
          <cell r="E8">
            <v>1887</v>
          </cell>
          <cell r="F8">
            <v>1348</v>
          </cell>
          <cell r="G8">
            <v>486</v>
          </cell>
          <cell r="H8">
            <v>1643</v>
          </cell>
          <cell r="I8">
            <v>729</v>
          </cell>
          <cell r="J8">
            <v>612</v>
          </cell>
          <cell r="K8">
            <v>502</v>
          </cell>
          <cell r="L8">
            <v>3177</v>
          </cell>
          <cell r="M8">
            <v>1032</v>
          </cell>
          <cell r="N8">
            <v>1038</v>
          </cell>
          <cell r="O8">
            <v>400</v>
          </cell>
          <cell r="P8">
            <v>5125</v>
          </cell>
          <cell r="Q8">
            <v>1359</v>
          </cell>
          <cell r="R8">
            <v>945</v>
          </cell>
          <cell r="S8">
            <v>887</v>
          </cell>
          <cell r="T8">
            <v>2244</v>
          </cell>
          <cell r="U8">
            <v>1356</v>
          </cell>
          <cell r="V8">
            <v>1345</v>
          </cell>
          <cell r="W8">
            <v>2569</v>
          </cell>
          <cell r="X8">
            <v>4218</v>
          </cell>
          <cell r="Y8">
            <v>21155</v>
          </cell>
          <cell r="Z8">
            <v>754</v>
          </cell>
          <cell r="AA8">
            <v>2816</v>
          </cell>
          <cell r="AB8">
            <v>1628</v>
          </cell>
          <cell r="AC8">
            <v>1594</v>
          </cell>
          <cell r="AD8">
            <v>10724</v>
          </cell>
          <cell r="AE8">
            <v>3882</v>
          </cell>
          <cell r="AF8">
            <v>3902</v>
          </cell>
          <cell r="AG8">
            <v>189</v>
          </cell>
          <cell r="AH8">
            <v>395</v>
          </cell>
          <cell r="AI8">
            <v>2977</v>
          </cell>
          <cell r="AJ8">
            <v>2997</v>
          </cell>
          <cell r="AK8">
            <v>14673</v>
          </cell>
          <cell r="AL8">
            <v>202</v>
          </cell>
          <cell r="AM8">
            <v>5552</v>
          </cell>
          <cell r="AN8">
            <v>854</v>
          </cell>
        </row>
        <row r="10">
          <cell r="B10" t="str">
            <v>广州市住房和城乡建设局</v>
          </cell>
          <cell r="C10" t="str">
            <v>珠海市住房和城乡建设局</v>
          </cell>
          <cell r="D10" t="str">
            <v>佛山市住房和城乡建设局</v>
          </cell>
          <cell r="E10" t="str">
            <v>韶关市住房和城乡建设管理局</v>
          </cell>
          <cell r="F10" t="str">
            <v>乐昌市住房和城乡建设管理局</v>
          </cell>
          <cell r="G10" t="str">
            <v>南雄市住房和城乡建设局</v>
          </cell>
          <cell r="H10" t="str">
            <v>始兴县住房和城乡建设管理局</v>
          </cell>
          <cell r="I10" t="str">
            <v>翁源县住房和城乡建设管理局</v>
          </cell>
          <cell r="J10" t="str">
            <v>新丰县住房和城乡建设管理局</v>
          </cell>
          <cell r="K10" t="str">
            <v>乳源瑶族自治县住房和城乡建设管理局</v>
          </cell>
          <cell r="L10" t="str">
            <v>河源市住房和城乡建设局</v>
          </cell>
          <cell r="M10" t="str">
            <v>和平县住房和城乡建设局</v>
          </cell>
          <cell r="N10" t="str">
            <v>龙川县住房和城乡建设局</v>
          </cell>
          <cell r="O10" t="str">
            <v>连平县住房和城乡建设局</v>
          </cell>
          <cell r="P10" t="str">
            <v>梅州市住房和城乡建设局</v>
          </cell>
          <cell r="Q10" t="str">
            <v>兴宁市住房和城乡建设局</v>
          </cell>
          <cell r="R10" t="str">
            <v>大埔县住房和城乡建设局</v>
          </cell>
          <cell r="S10" t="str">
            <v>丰顺县住房和城乡建设局</v>
          </cell>
          <cell r="T10" t="str">
            <v>惠州市住房和城乡建设局</v>
          </cell>
          <cell r="U10" t="str">
            <v>惠东县住房和城乡建设局</v>
          </cell>
          <cell r="V10" t="str">
            <v>博罗县住房和城乡建设局</v>
          </cell>
          <cell r="W10" t="str">
            <v>汕尾市住房和城乡建设局</v>
          </cell>
          <cell r="X10" t="str">
            <v>东莞市住房和城乡建设局</v>
          </cell>
          <cell r="Y10" t="str">
            <v>中山市住房和城乡建设局</v>
          </cell>
          <cell r="Z10" t="str">
            <v>鹤山市住房和城乡建设局</v>
          </cell>
          <cell r="AA10" t="str">
            <v>阳江市住房和城乡建设局</v>
          </cell>
          <cell r="AB10" t="str">
            <v>阳春市住房和城乡建设局</v>
          </cell>
          <cell r="AC10" t="str">
            <v>遂溪县住房和城乡建设局</v>
          </cell>
          <cell r="AD10" t="str">
            <v>茂名市住房和城乡建设局</v>
          </cell>
          <cell r="AE10" t="str">
            <v>信宜市住房和城乡建设局</v>
          </cell>
          <cell r="AF10" t="str">
            <v>高州市住房和城乡建设局</v>
          </cell>
          <cell r="AG10" t="str">
            <v>广宁县住房和城乡建设局</v>
          </cell>
          <cell r="AH10" t="str">
            <v>德庆县住房和城乡建设局</v>
          </cell>
          <cell r="AI10" t="str">
            <v>清远市住房和城乡建设局</v>
          </cell>
          <cell r="AJ10" t="str">
            <v>潮州市住房和城乡建设局</v>
          </cell>
          <cell r="AK10" t="str">
            <v>揭阳市住房和城乡建设局</v>
          </cell>
          <cell r="AL10" t="str">
            <v>普宁市住房和城乡建设局</v>
          </cell>
          <cell r="AM10" t="str">
            <v>惠来县住房和城乡建设局</v>
          </cell>
          <cell r="AN10" t="str">
            <v>云浮市住房和城乡建设局</v>
          </cell>
        </row>
      </sheetData>
      <sheetData sheetId="4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workbookViewId="0">
      <selection activeCell="A1" sqref="A1"/>
    </sheetView>
  </sheetViews>
  <sheetFormatPr defaultColWidth="9" defaultRowHeight="14.25" outlineLevelCol="6"/>
  <cols>
    <col min="1" max="1" width="19.625" style="1"/>
    <col min="2" max="2" width="11.625" style="1"/>
    <col min="3" max="3" width="20.5" style="1"/>
    <col min="4" max="4" width="31.625" style="1"/>
    <col min="5" max="6" width="22.75" style="1"/>
    <col min="7" max="16384" width="9" style="1"/>
  </cols>
  <sheetData>
    <row r="1" ht="24" customHeight="1" spans="1:1">
      <c r="A1" s="2" t="s">
        <v>0</v>
      </c>
    </row>
    <row r="2" ht="24" customHeight="1" spans="1:6">
      <c r="A2" s="3" t="s">
        <v>1</v>
      </c>
      <c r="B2" s="3"/>
      <c r="C2" s="3"/>
      <c r="D2" s="3"/>
      <c r="E2" s="3"/>
      <c r="F2" s="3"/>
    </row>
    <row r="3" ht="24" customHeight="1" spans="1:6">
      <c r="A3" s="30" t="s">
        <v>2</v>
      </c>
      <c r="B3" s="31" t="s">
        <v>3</v>
      </c>
      <c r="C3" s="31"/>
      <c r="D3" s="31"/>
      <c r="E3" s="31"/>
      <c r="F3" s="31"/>
    </row>
    <row r="4" ht="24" customHeight="1" spans="1:7">
      <c r="A4" s="32" t="s">
        <v>4</v>
      </c>
      <c r="B4" s="33" t="s">
        <v>5</v>
      </c>
      <c r="C4" s="34"/>
      <c r="D4" s="30" t="s">
        <v>6</v>
      </c>
      <c r="E4" s="33" t="s">
        <v>7</v>
      </c>
      <c r="F4" s="51"/>
      <c r="G4" s="24"/>
    </row>
    <row r="5" ht="23.25" customHeight="1" spans="1:6">
      <c r="A5" s="30" t="s">
        <v>8</v>
      </c>
      <c r="B5" s="31" t="s">
        <v>9</v>
      </c>
      <c r="C5" s="31"/>
      <c r="D5" s="30" t="s">
        <v>10</v>
      </c>
      <c r="E5" s="35" t="s">
        <v>11</v>
      </c>
      <c r="F5" s="35"/>
    </row>
    <row r="6" ht="23.25" customHeight="1" spans="1:6">
      <c r="A6" s="30" t="s">
        <v>12</v>
      </c>
      <c r="B6" s="31" t="s">
        <v>13</v>
      </c>
      <c r="C6" s="31"/>
      <c r="D6" s="31"/>
      <c r="E6" s="31"/>
      <c r="F6" s="31"/>
    </row>
    <row r="7" ht="23.25" customHeight="1" spans="1:6">
      <c r="A7" s="32" t="s">
        <v>14</v>
      </c>
      <c r="B7" s="35" t="s">
        <v>15</v>
      </c>
      <c r="C7" s="35"/>
      <c r="D7" s="36" t="s">
        <v>16</v>
      </c>
      <c r="E7" s="52"/>
      <c r="F7" s="53"/>
    </row>
    <row r="8" ht="23.25" customHeight="1" spans="1:6">
      <c r="A8" s="30"/>
      <c r="B8" s="35" t="s">
        <v>17</v>
      </c>
      <c r="C8" s="35"/>
      <c r="D8" s="60" t="str">
        <f>D7</f>
        <v>63366万元</v>
      </c>
      <c r="E8" s="64"/>
      <c r="F8" s="65"/>
    </row>
    <row r="9" ht="48" customHeight="1" spans="1:6">
      <c r="A9" s="30" t="s">
        <v>18</v>
      </c>
      <c r="B9" s="38" t="s">
        <v>19</v>
      </c>
      <c r="C9" s="39"/>
      <c r="D9" s="39"/>
      <c r="E9" s="39"/>
      <c r="F9" s="56"/>
    </row>
    <row r="10" ht="90" customHeight="1" spans="1:6">
      <c r="A10" s="30" t="s">
        <v>20</v>
      </c>
      <c r="B10" s="38" t="s">
        <v>21</v>
      </c>
      <c r="C10" s="39"/>
      <c r="D10" s="39"/>
      <c r="E10" s="39"/>
      <c r="F10" s="56"/>
    </row>
    <row r="11" ht="24" customHeight="1" spans="1:6">
      <c r="A11" s="40" t="s">
        <v>22</v>
      </c>
      <c r="B11" s="30" t="s">
        <v>23</v>
      </c>
      <c r="C11" s="30"/>
      <c r="D11" s="30"/>
      <c r="E11" s="30" t="s">
        <v>24</v>
      </c>
      <c r="F11" s="30"/>
    </row>
    <row r="12" ht="60" customHeight="1" spans="1:6">
      <c r="A12" s="41"/>
      <c r="B12" s="38" t="s">
        <v>25</v>
      </c>
      <c r="C12" s="39"/>
      <c r="D12" s="39"/>
      <c r="E12" s="38" t="s">
        <v>26</v>
      </c>
      <c r="F12" s="56"/>
    </row>
    <row r="13" ht="36" customHeight="1" spans="1:6">
      <c r="A13" s="40" t="s">
        <v>27</v>
      </c>
      <c r="B13" s="42" t="s">
        <v>28</v>
      </c>
      <c r="C13" s="42" t="s">
        <v>29</v>
      </c>
      <c r="D13" s="43" t="s">
        <v>30</v>
      </c>
      <c r="E13" s="57" t="s">
        <v>31</v>
      </c>
      <c r="F13" s="43" t="s">
        <v>32</v>
      </c>
    </row>
    <row r="14" s="1" customFormat="1" ht="36" customHeight="1" spans="1:6">
      <c r="A14" s="44"/>
      <c r="B14" s="45" t="s">
        <v>33</v>
      </c>
      <c r="C14" s="46" t="s">
        <v>34</v>
      </c>
      <c r="D14" s="48" t="s">
        <v>35</v>
      </c>
      <c r="E14" s="48" t="s">
        <v>36</v>
      </c>
      <c r="F14" s="48" t="str">
        <f t="shared" ref="F14:F21" si="0">E14</f>
        <v>1500套
（以市上报计划为准）</v>
      </c>
    </row>
    <row r="15" s="1" customFormat="1" ht="36" customHeight="1" spans="1:6">
      <c r="A15" s="44"/>
      <c r="B15" s="45"/>
      <c r="C15" s="62"/>
      <c r="D15" s="48" t="s">
        <v>37</v>
      </c>
      <c r="E15" s="48" t="s">
        <v>38</v>
      </c>
      <c r="F15" s="48" t="str">
        <f t="shared" si="0"/>
        <v>120000套（间）
（以市上报计划为准）</v>
      </c>
    </row>
    <row r="16" s="1" customFormat="1" ht="36" customHeight="1" spans="1:6">
      <c r="A16" s="44"/>
      <c r="B16" s="45"/>
      <c r="C16" s="62"/>
      <c r="D16" s="48" t="s">
        <v>39</v>
      </c>
      <c r="E16" s="48" t="s">
        <v>40</v>
      </c>
      <c r="F16" s="48" t="str">
        <f t="shared" si="0"/>
        <v>20000套
（以市上报计划为准）</v>
      </c>
    </row>
    <row r="17" s="1" customFormat="1" ht="36" customHeight="1" spans="1:6">
      <c r="A17" s="44"/>
      <c r="B17" s="45"/>
      <c r="C17" s="62"/>
      <c r="D17" s="48" t="s">
        <v>41</v>
      </c>
      <c r="E17" s="48" t="s">
        <v>42</v>
      </c>
      <c r="F17" s="48" t="str">
        <f t="shared" si="0"/>
        <v>24000户
（以市上报计划为准）</v>
      </c>
    </row>
    <row r="18" s="1" customFormat="1" ht="24" customHeight="1" spans="1:6">
      <c r="A18" s="44"/>
      <c r="B18" s="45"/>
      <c r="C18" s="45" t="s">
        <v>43</v>
      </c>
      <c r="D18" s="48" t="s">
        <v>44</v>
      </c>
      <c r="E18" s="48" t="s">
        <v>45</v>
      </c>
      <c r="F18" s="48" t="str">
        <f t="shared" si="0"/>
        <v>是</v>
      </c>
    </row>
    <row r="19" s="1" customFormat="1" ht="24" customHeight="1" spans="1:6">
      <c r="A19" s="44"/>
      <c r="B19" s="45"/>
      <c r="C19" s="46" t="s">
        <v>46</v>
      </c>
      <c r="D19" s="31" t="s">
        <v>47</v>
      </c>
      <c r="E19" s="58">
        <v>1</v>
      </c>
      <c r="F19" s="58">
        <f t="shared" si="0"/>
        <v>1</v>
      </c>
    </row>
    <row r="20" s="1" customFormat="1" ht="24" customHeight="1" spans="1:6">
      <c r="A20" s="44"/>
      <c r="B20" s="62" t="s">
        <v>48</v>
      </c>
      <c r="C20" s="63" t="s">
        <v>49</v>
      </c>
      <c r="D20" s="48" t="s">
        <v>50</v>
      </c>
      <c r="E20" s="48" t="s">
        <v>45</v>
      </c>
      <c r="F20" s="48" t="str">
        <f t="shared" si="0"/>
        <v>是</v>
      </c>
    </row>
    <row r="21" s="1" customFormat="1" ht="24" customHeight="1" spans="1:6">
      <c r="A21" s="50"/>
      <c r="B21" s="45" t="s">
        <v>51</v>
      </c>
      <c r="C21" s="45" t="s">
        <v>52</v>
      </c>
      <c r="D21" s="48" t="s">
        <v>53</v>
      </c>
      <c r="E21" s="48" t="s">
        <v>54</v>
      </c>
      <c r="F21" s="48" t="str">
        <f t="shared" si="0"/>
        <v>≥90%</v>
      </c>
    </row>
    <row r="22" ht="24" customHeight="1" spans="1:6">
      <c r="A22" s="30" t="s">
        <v>55</v>
      </c>
      <c r="B22" s="33" t="s">
        <v>56</v>
      </c>
      <c r="C22" s="34"/>
      <c r="D22" s="30" t="s">
        <v>57</v>
      </c>
      <c r="E22" s="33" t="s">
        <v>58</v>
      </c>
      <c r="F22" s="51"/>
    </row>
    <row r="23" ht="15.6" customHeight="1"/>
    <row r="24" ht="15.6" customHeight="1"/>
    <row r="25" ht="15.6" customHeight="1"/>
    <row r="26" ht="15.6" customHeight="1"/>
    <row r="27" ht="15.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sheetData>
  <mergeCells count="24">
    <mergeCell ref="A2:F2"/>
    <mergeCell ref="B3:F3"/>
    <mergeCell ref="B4:C4"/>
    <mergeCell ref="E4:F4"/>
    <mergeCell ref="B5:C5"/>
    <mergeCell ref="E5:F5"/>
    <mergeCell ref="B6:F6"/>
    <mergeCell ref="B7:C7"/>
    <mergeCell ref="D7:F7"/>
    <mergeCell ref="B8:C8"/>
    <mergeCell ref="D8:F8"/>
    <mergeCell ref="B9:F9"/>
    <mergeCell ref="B10:F10"/>
    <mergeCell ref="B11:D11"/>
    <mergeCell ref="E11:F11"/>
    <mergeCell ref="B12:D12"/>
    <mergeCell ref="E12:F12"/>
    <mergeCell ref="B22:C22"/>
    <mergeCell ref="E22:F22"/>
    <mergeCell ref="A7:A8"/>
    <mergeCell ref="A11:A12"/>
    <mergeCell ref="A13:A21"/>
    <mergeCell ref="B14:B19"/>
    <mergeCell ref="C14:C17"/>
  </mergeCells>
  <pageMargins left="0.78740157480315" right="0.78740157480315" top="0.393700787401575" bottom="0.393700787401575" header="0.196850393700787" footer="0.196850393700787"/>
  <pageSetup paperSize="9" scale="73" orientation="landscape" horizontalDpi="300" verticalDpi="3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1"/>
  <sheetViews>
    <sheetView workbookViewId="0">
      <selection activeCell="A1" sqref="A1"/>
    </sheetView>
  </sheetViews>
  <sheetFormatPr defaultColWidth="9" defaultRowHeight="14.25" outlineLevelCol="6"/>
  <cols>
    <col min="1" max="1" width="19.625" style="1"/>
    <col min="2" max="2" width="11.625" style="1"/>
    <col min="3" max="3" width="20.5" style="1"/>
    <col min="4" max="4" width="31.625" style="1"/>
    <col min="5" max="6" width="22.75" style="1"/>
    <col min="7" max="16384" width="9" style="1"/>
  </cols>
  <sheetData>
    <row r="1" ht="24" customHeight="1" spans="1:1">
      <c r="A1" s="2" t="s">
        <v>98</v>
      </c>
    </row>
    <row r="2" ht="24" customHeight="1" spans="1:6">
      <c r="A2" s="3" t="s">
        <v>1</v>
      </c>
      <c r="B2" s="3"/>
      <c r="C2" s="3"/>
      <c r="D2" s="3"/>
      <c r="E2" s="3"/>
      <c r="F2" s="3"/>
    </row>
    <row r="3" ht="24" customHeight="1" spans="1:6">
      <c r="A3" s="30" t="s">
        <v>2</v>
      </c>
      <c r="B3" s="31" t="s">
        <v>3</v>
      </c>
      <c r="C3" s="31"/>
      <c r="D3" s="31"/>
      <c r="E3" s="31"/>
      <c r="F3" s="31"/>
    </row>
    <row r="4" ht="24" customHeight="1" spans="1:7">
      <c r="A4" s="32" t="s">
        <v>4</v>
      </c>
      <c r="B4" s="33" t="s">
        <v>5</v>
      </c>
      <c r="C4" s="34"/>
      <c r="D4" s="30" t="s">
        <v>6</v>
      </c>
      <c r="E4" s="33" t="s">
        <v>99</v>
      </c>
      <c r="F4" s="51"/>
      <c r="G4" s="24"/>
    </row>
    <row r="5" ht="23.25" customHeight="1" spans="1:6">
      <c r="A5" s="30" t="s">
        <v>8</v>
      </c>
      <c r="B5" s="31" t="s">
        <v>9</v>
      </c>
      <c r="C5" s="31"/>
      <c r="D5" s="30" t="s">
        <v>10</v>
      </c>
      <c r="E5" s="35" t="s">
        <v>11</v>
      </c>
      <c r="F5" s="35"/>
    </row>
    <row r="6" ht="23.25" customHeight="1" spans="1:6">
      <c r="A6" s="30" t="s">
        <v>12</v>
      </c>
      <c r="B6" s="31" t="s">
        <v>13</v>
      </c>
      <c r="C6" s="31"/>
      <c r="D6" s="31"/>
      <c r="E6" s="31"/>
      <c r="F6" s="31"/>
    </row>
    <row r="7" ht="23.25" customHeight="1" spans="1:6">
      <c r="A7" s="32" t="s">
        <v>14</v>
      </c>
      <c r="B7" s="35" t="s">
        <v>15</v>
      </c>
      <c r="C7" s="35"/>
      <c r="D7" s="36" t="s">
        <v>100</v>
      </c>
      <c r="E7" s="52"/>
      <c r="F7" s="53"/>
    </row>
    <row r="8" ht="23.25" customHeight="1" spans="1:6">
      <c r="A8" s="30"/>
      <c r="B8" s="35" t="s">
        <v>17</v>
      </c>
      <c r="C8" s="35"/>
      <c r="D8" s="60" t="str">
        <f>D7</f>
        <v>9030万元</v>
      </c>
      <c r="E8" s="64"/>
      <c r="F8" s="65"/>
    </row>
    <row r="9" ht="48" customHeight="1" spans="1:6">
      <c r="A9" s="30" t="s">
        <v>18</v>
      </c>
      <c r="B9" s="38" t="s">
        <v>19</v>
      </c>
      <c r="C9" s="39"/>
      <c r="D9" s="39"/>
      <c r="E9" s="39"/>
      <c r="F9" s="56"/>
    </row>
    <row r="10" ht="90" customHeight="1" spans="1:6">
      <c r="A10" s="30" t="s">
        <v>20</v>
      </c>
      <c r="B10" s="38" t="s">
        <v>21</v>
      </c>
      <c r="C10" s="39"/>
      <c r="D10" s="39"/>
      <c r="E10" s="39"/>
      <c r="F10" s="56"/>
    </row>
    <row r="11" ht="24" customHeight="1" spans="1:6">
      <c r="A11" s="40" t="s">
        <v>22</v>
      </c>
      <c r="B11" s="30" t="s">
        <v>23</v>
      </c>
      <c r="C11" s="30"/>
      <c r="D11" s="30"/>
      <c r="E11" s="30" t="s">
        <v>24</v>
      </c>
      <c r="F11" s="30"/>
    </row>
    <row r="12" ht="60" customHeight="1" spans="1:6">
      <c r="A12" s="41"/>
      <c r="B12" s="38" t="s">
        <v>25</v>
      </c>
      <c r="C12" s="39"/>
      <c r="D12" s="39"/>
      <c r="E12" s="38" t="s">
        <v>26</v>
      </c>
      <c r="F12" s="56"/>
    </row>
    <row r="13" ht="36" customHeight="1" spans="1:6">
      <c r="A13" s="40" t="s">
        <v>27</v>
      </c>
      <c r="B13" s="42" t="s">
        <v>28</v>
      </c>
      <c r="C13" s="42" t="s">
        <v>29</v>
      </c>
      <c r="D13" s="43" t="s">
        <v>30</v>
      </c>
      <c r="E13" s="57" t="s">
        <v>31</v>
      </c>
      <c r="F13" s="43" t="s">
        <v>32</v>
      </c>
    </row>
    <row r="14" s="1" customFormat="1" ht="36" customHeight="1" spans="1:6">
      <c r="A14" s="44"/>
      <c r="B14" s="45" t="s">
        <v>33</v>
      </c>
      <c r="C14" s="46" t="s">
        <v>34</v>
      </c>
      <c r="D14" s="61" t="s">
        <v>35</v>
      </c>
      <c r="E14" s="61" t="s">
        <v>101</v>
      </c>
      <c r="F14" s="61" t="s">
        <v>101</v>
      </c>
    </row>
    <row r="15" s="1" customFormat="1" ht="36" customHeight="1" spans="1:6">
      <c r="A15" s="44"/>
      <c r="B15" s="45"/>
      <c r="C15" s="62"/>
      <c r="D15" s="61" t="s">
        <v>37</v>
      </c>
      <c r="E15" s="61" t="s">
        <v>102</v>
      </c>
      <c r="F15" s="61" t="s">
        <v>102</v>
      </c>
    </row>
    <row r="16" s="1" customFormat="1" ht="36" customHeight="1" spans="1:6">
      <c r="A16" s="44"/>
      <c r="B16" s="45"/>
      <c r="C16" s="62"/>
      <c r="D16" s="61" t="s">
        <v>41</v>
      </c>
      <c r="E16" s="61" t="s">
        <v>103</v>
      </c>
      <c r="F16" s="61" t="s">
        <v>103</v>
      </c>
    </row>
    <row r="17" s="1" customFormat="1" ht="24" customHeight="1" spans="1:6">
      <c r="A17" s="44"/>
      <c r="B17" s="45"/>
      <c r="C17" s="45" t="s">
        <v>43</v>
      </c>
      <c r="D17" s="48" t="s">
        <v>44</v>
      </c>
      <c r="E17" s="48" t="s">
        <v>45</v>
      </c>
      <c r="F17" s="48" t="str">
        <f t="shared" ref="F17:F20" si="0">E17</f>
        <v>是</v>
      </c>
    </row>
    <row r="18" s="1" customFormat="1" ht="24" customHeight="1" spans="1:6">
      <c r="A18" s="44"/>
      <c r="B18" s="45"/>
      <c r="C18" s="46" t="s">
        <v>46</v>
      </c>
      <c r="D18" s="31" t="s">
        <v>47</v>
      </c>
      <c r="E18" s="58">
        <v>1</v>
      </c>
      <c r="F18" s="58">
        <f t="shared" si="0"/>
        <v>1</v>
      </c>
    </row>
    <row r="19" s="1" customFormat="1" ht="24" customHeight="1" spans="1:6">
      <c r="A19" s="44"/>
      <c r="B19" s="62" t="s">
        <v>48</v>
      </c>
      <c r="C19" s="63" t="s">
        <v>49</v>
      </c>
      <c r="D19" s="48" t="s">
        <v>50</v>
      </c>
      <c r="E19" s="48" t="s">
        <v>45</v>
      </c>
      <c r="F19" s="48" t="str">
        <f t="shared" si="0"/>
        <v>是</v>
      </c>
    </row>
    <row r="20" s="1" customFormat="1" ht="24" customHeight="1" spans="1:6">
      <c r="A20" s="50"/>
      <c r="B20" s="45" t="s">
        <v>51</v>
      </c>
      <c r="C20" s="45" t="s">
        <v>52</v>
      </c>
      <c r="D20" s="48" t="s">
        <v>53</v>
      </c>
      <c r="E20" s="48" t="s">
        <v>54</v>
      </c>
      <c r="F20" s="48" t="str">
        <f t="shared" si="0"/>
        <v>≥90%</v>
      </c>
    </row>
    <row r="21" ht="24" customHeight="1" spans="1:6">
      <c r="A21" s="30" t="s">
        <v>55</v>
      </c>
      <c r="B21" s="33" t="s">
        <v>56</v>
      </c>
      <c r="C21" s="34"/>
      <c r="D21" s="30" t="s">
        <v>57</v>
      </c>
      <c r="E21" s="33" t="s">
        <v>58</v>
      </c>
      <c r="F21" s="51"/>
    </row>
    <row r="22" ht="15.6" customHeight="1"/>
    <row r="23" ht="15.6" customHeight="1"/>
    <row r="24" ht="15.6" customHeight="1"/>
    <row r="25" ht="15.6" customHeight="1"/>
    <row r="26" ht="15.6" customHeight="1"/>
    <row r="27" ht="15.6" customHeight="1"/>
    <row r="28" ht="15.6" customHeight="1"/>
    <row r="29" ht="15.6" customHeight="1"/>
    <row r="30" ht="15.6" customHeight="1"/>
    <row r="31" ht="15.6" customHeight="1"/>
    <row r="32" s="1" customFormat="1" ht="15.6" customHeight="1"/>
    <row r="33" s="1" customFormat="1" ht="15.6" customHeight="1"/>
    <row r="34" s="1" customFormat="1" ht="15.6" customHeight="1"/>
    <row r="35" s="1" customFormat="1" ht="15.6" customHeight="1"/>
    <row r="36" s="1" customFormat="1" ht="15.6" customHeight="1"/>
    <row r="37" s="1" customFormat="1" ht="15.6" customHeight="1"/>
    <row r="38" s="1" customFormat="1" ht="15.6" customHeight="1"/>
    <row r="39" s="1" customFormat="1" ht="15.6" customHeight="1"/>
    <row r="40" s="1" customFormat="1" ht="15.6" customHeight="1"/>
    <row r="41" s="1" customFormat="1" ht="15.6" customHeight="1"/>
  </sheetData>
  <mergeCells count="24">
    <mergeCell ref="A2:F2"/>
    <mergeCell ref="B3:F3"/>
    <mergeCell ref="B4:C4"/>
    <mergeCell ref="E4:F4"/>
    <mergeCell ref="B5:C5"/>
    <mergeCell ref="E5:F5"/>
    <mergeCell ref="B6:F6"/>
    <mergeCell ref="B7:C7"/>
    <mergeCell ref="D7:F7"/>
    <mergeCell ref="B8:C8"/>
    <mergeCell ref="D8:F8"/>
    <mergeCell ref="B9:F9"/>
    <mergeCell ref="B10:F10"/>
    <mergeCell ref="B11:D11"/>
    <mergeCell ref="E11:F11"/>
    <mergeCell ref="B12:D12"/>
    <mergeCell ref="E12:F12"/>
    <mergeCell ref="B21:C21"/>
    <mergeCell ref="E21:F21"/>
    <mergeCell ref="A7:A8"/>
    <mergeCell ref="A11:A12"/>
    <mergeCell ref="A13:A20"/>
    <mergeCell ref="B14:B18"/>
    <mergeCell ref="C14:C16"/>
  </mergeCells>
  <pageMargins left="0.78740157480315" right="0.78740157480315" top="0.393700787401575" bottom="0.393700787401575" header="0.196850393700787" footer="0.196850393700787"/>
  <pageSetup paperSize="9" scale="73" orientation="landscape" horizontalDpi="300" verticalDpi="3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
  <sheetViews>
    <sheetView workbookViewId="0">
      <selection activeCell="A1" sqref="A1"/>
    </sheetView>
  </sheetViews>
  <sheetFormatPr defaultColWidth="9" defaultRowHeight="14.25" outlineLevelCol="6"/>
  <cols>
    <col min="1" max="1" width="19.625" style="1"/>
    <col min="2" max="2" width="11.625" style="1"/>
    <col min="3" max="3" width="20.5" style="1"/>
    <col min="4" max="4" width="31.625" style="1"/>
    <col min="5" max="6" width="22.75" style="1"/>
    <col min="7" max="16384" width="9" style="1"/>
  </cols>
  <sheetData>
    <row r="1" ht="24" customHeight="1" spans="1:1">
      <c r="A1" s="2" t="s">
        <v>104</v>
      </c>
    </row>
    <row r="2" ht="24" customHeight="1" spans="1:6">
      <c r="A2" s="3" t="s">
        <v>1</v>
      </c>
      <c r="B2" s="3"/>
      <c r="C2" s="3"/>
      <c r="D2" s="3"/>
      <c r="E2" s="3"/>
      <c r="F2" s="3"/>
    </row>
    <row r="3" ht="24" customHeight="1" spans="1:6">
      <c r="A3" s="30" t="s">
        <v>2</v>
      </c>
      <c r="B3" s="31" t="s">
        <v>3</v>
      </c>
      <c r="C3" s="31"/>
      <c r="D3" s="31"/>
      <c r="E3" s="31"/>
      <c r="F3" s="31"/>
    </row>
    <row r="4" ht="24" customHeight="1" spans="1:7">
      <c r="A4" s="32" t="s">
        <v>4</v>
      </c>
      <c r="B4" s="33" t="s">
        <v>5</v>
      </c>
      <c r="C4" s="34"/>
      <c r="D4" s="30" t="s">
        <v>6</v>
      </c>
      <c r="E4" s="33" t="s">
        <v>105</v>
      </c>
      <c r="F4" s="51"/>
      <c r="G4" s="24"/>
    </row>
    <row r="5" ht="23.25" customHeight="1" spans="1:6">
      <c r="A5" s="30" t="s">
        <v>8</v>
      </c>
      <c r="B5" s="31" t="s">
        <v>9</v>
      </c>
      <c r="C5" s="31"/>
      <c r="D5" s="30" t="s">
        <v>10</v>
      </c>
      <c r="E5" s="35" t="s">
        <v>11</v>
      </c>
      <c r="F5" s="35"/>
    </row>
    <row r="6" ht="23.25" customHeight="1" spans="1:6">
      <c r="A6" s="30" t="s">
        <v>12</v>
      </c>
      <c r="B6" s="31" t="s">
        <v>13</v>
      </c>
      <c r="C6" s="31"/>
      <c r="D6" s="31"/>
      <c r="E6" s="31"/>
      <c r="F6" s="31"/>
    </row>
    <row r="7" ht="23.25" customHeight="1" spans="1:6">
      <c r="A7" s="32" t="s">
        <v>14</v>
      </c>
      <c r="B7" s="35" t="s">
        <v>15</v>
      </c>
      <c r="C7" s="35"/>
      <c r="D7" s="36" t="s">
        <v>106</v>
      </c>
      <c r="E7" s="52"/>
      <c r="F7" s="53"/>
    </row>
    <row r="8" ht="23.25" customHeight="1" spans="1:6">
      <c r="A8" s="30"/>
      <c r="B8" s="35" t="s">
        <v>17</v>
      </c>
      <c r="C8" s="35"/>
      <c r="D8" s="60" t="str">
        <f>D7</f>
        <v>5185万元</v>
      </c>
      <c r="E8" s="64"/>
      <c r="F8" s="65"/>
    </row>
    <row r="9" ht="48" customHeight="1" spans="1:6">
      <c r="A9" s="30" t="s">
        <v>18</v>
      </c>
      <c r="B9" s="38" t="s">
        <v>19</v>
      </c>
      <c r="C9" s="39"/>
      <c r="D9" s="39"/>
      <c r="E9" s="39"/>
      <c r="F9" s="56"/>
    </row>
    <row r="10" ht="90" customHeight="1" spans="1:6">
      <c r="A10" s="30" t="s">
        <v>20</v>
      </c>
      <c r="B10" s="38" t="s">
        <v>21</v>
      </c>
      <c r="C10" s="39"/>
      <c r="D10" s="39"/>
      <c r="E10" s="39"/>
      <c r="F10" s="56"/>
    </row>
    <row r="11" ht="24" customHeight="1" spans="1:6">
      <c r="A11" s="40" t="s">
        <v>22</v>
      </c>
      <c r="B11" s="30" t="s">
        <v>23</v>
      </c>
      <c r="C11" s="30"/>
      <c r="D11" s="30"/>
      <c r="E11" s="30" t="s">
        <v>24</v>
      </c>
      <c r="F11" s="30"/>
    </row>
    <row r="12" ht="60" customHeight="1" spans="1:6">
      <c r="A12" s="41"/>
      <c r="B12" s="38" t="s">
        <v>25</v>
      </c>
      <c r="C12" s="39"/>
      <c r="D12" s="39"/>
      <c r="E12" s="38" t="s">
        <v>26</v>
      </c>
      <c r="F12" s="56"/>
    </row>
    <row r="13" ht="36" customHeight="1" spans="1:6">
      <c r="A13" s="40" t="s">
        <v>27</v>
      </c>
      <c r="B13" s="42" t="s">
        <v>28</v>
      </c>
      <c r="C13" s="42" t="s">
        <v>29</v>
      </c>
      <c r="D13" s="43" t="s">
        <v>30</v>
      </c>
      <c r="E13" s="57" t="s">
        <v>31</v>
      </c>
      <c r="F13" s="43" t="s">
        <v>32</v>
      </c>
    </row>
    <row r="14" s="1" customFormat="1" ht="36" customHeight="1" spans="1:6">
      <c r="A14" s="44"/>
      <c r="B14" s="45" t="s">
        <v>33</v>
      </c>
      <c r="C14" s="46" t="s">
        <v>34</v>
      </c>
      <c r="D14" s="61" t="s">
        <v>37</v>
      </c>
      <c r="E14" s="61" t="s">
        <v>107</v>
      </c>
      <c r="F14" s="61" t="s">
        <v>107</v>
      </c>
    </row>
    <row r="15" s="1" customFormat="1" ht="36" customHeight="1" spans="1:6">
      <c r="A15" s="44"/>
      <c r="B15" s="45"/>
      <c r="C15" s="62"/>
      <c r="D15" s="61" t="s">
        <v>41</v>
      </c>
      <c r="E15" s="61" t="s">
        <v>108</v>
      </c>
      <c r="F15" s="61" t="s">
        <v>108</v>
      </c>
    </row>
    <row r="16" s="1" customFormat="1" ht="24" customHeight="1" spans="1:6">
      <c r="A16" s="44"/>
      <c r="B16" s="45"/>
      <c r="C16" s="45" t="s">
        <v>43</v>
      </c>
      <c r="D16" s="48" t="s">
        <v>44</v>
      </c>
      <c r="E16" s="48" t="s">
        <v>45</v>
      </c>
      <c r="F16" s="48" t="str">
        <f t="shared" ref="F16:F19" si="0">E16</f>
        <v>是</v>
      </c>
    </row>
    <row r="17" s="1" customFormat="1" ht="24" customHeight="1" spans="1:6">
      <c r="A17" s="44"/>
      <c r="B17" s="45"/>
      <c r="C17" s="46" t="s">
        <v>46</v>
      </c>
      <c r="D17" s="31" t="s">
        <v>47</v>
      </c>
      <c r="E17" s="58">
        <v>1</v>
      </c>
      <c r="F17" s="58">
        <f t="shared" si="0"/>
        <v>1</v>
      </c>
    </row>
    <row r="18" s="1" customFormat="1" ht="24" customHeight="1" spans="1:6">
      <c r="A18" s="44"/>
      <c r="B18" s="62" t="s">
        <v>48</v>
      </c>
      <c r="C18" s="63" t="s">
        <v>49</v>
      </c>
      <c r="D18" s="48" t="s">
        <v>50</v>
      </c>
      <c r="E18" s="48" t="s">
        <v>45</v>
      </c>
      <c r="F18" s="48" t="str">
        <f t="shared" si="0"/>
        <v>是</v>
      </c>
    </row>
    <row r="19" s="1" customFormat="1" ht="24" customHeight="1" spans="1:6">
      <c r="A19" s="50"/>
      <c r="B19" s="45" t="s">
        <v>51</v>
      </c>
      <c r="C19" s="45" t="s">
        <v>52</v>
      </c>
      <c r="D19" s="48" t="s">
        <v>53</v>
      </c>
      <c r="E19" s="48" t="s">
        <v>54</v>
      </c>
      <c r="F19" s="48" t="str">
        <f t="shared" si="0"/>
        <v>≥90%</v>
      </c>
    </row>
    <row r="20" ht="24" customHeight="1" spans="1:6">
      <c r="A20" s="30" t="s">
        <v>55</v>
      </c>
      <c r="B20" s="33" t="s">
        <v>56</v>
      </c>
      <c r="C20" s="34"/>
      <c r="D20" s="30" t="s">
        <v>57</v>
      </c>
      <c r="E20" s="33" t="s">
        <v>58</v>
      </c>
      <c r="F20" s="51"/>
    </row>
    <row r="21" ht="15.6" customHeight="1"/>
    <row r="22" ht="15.6" customHeight="1"/>
    <row r="23" ht="15.6" customHeight="1"/>
    <row r="24" ht="15.6" customHeight="1"/>
    <row r="25" ht="15.6" customHeight="1"/>
    <row r="26" ht="15.6" customHeight="1"/>
    <row r="27" ht="15.6" customHeight="1"/>
    <row r="28" ht="15.6" customHeight="1"/>
    <row r="29" ht="15.6" customHeight="1"/>
    <row r="30" ht="15.6" customHeight="1"/>
    <row r="31" s="1" customFormat="1" ht="15.6" customHeight="1"/>
    <row r="32" s="1" customFormat="1" ht="15.6" customHeight="1"/>
    <row r="33" s="1" customFormat="1" ht="15.6" customHeight="1"/>
    <row r="34" s="1" customFormat="1" ht="15.6" customHeight="1"/>
    <row r="35" s="1" customFormat="1" ht="15.6" customHeight="1"/>
    <row r="36" s="1" customFormat="1" ht="15.6" customHeight="1"/>
    <row r="37" s="1" customFormat="1" ht="15.6" customHeight="1"/>
    <row r="38" s="1" customFormat="1" ht="15.6" customHeight="1"/>
    <row r="39" s="1" customFormat="1" ht="15.6" customHeight="1"/>
    <row r="40" s="1" customFormat="1" ht="15.6" customHeight="1"/>
  </sheetData>
  <mergeCells count="24">
    <mergeCell ref="A2:F2"/>
    <mergeCell ref="B3:F3"/>
    <mergeCell ref="B4:C4"/>
    <mergeCell ref="E4:F4"/>
    <mergeCell ref="B5:C5"/>
    <mergeCell ref="E5:F5"/>
    <mergeCell ref="B6:F6"/>
    <mergeCell ref="B7:C7"/>
    <mergeCell ref="D7:F7"/>
    <mergeCell ref="B8:C8"/>
    <mergeCell ref="D8:F8"/>
    <mergeCell ref="B9:F9"/>
    <mergeCell ref="B10:F10"/>
    <mergeCell ref="B11:D11"/>
    <mergeCell ref="E11:F11"/>
    <mergeCell ref="B12:D12"/>
    <mergeCell ref="E12:F12"/>
    <mergeCell ref="B20:C20"/>
    <mergeCell ref="E20:F20"/>
    <mergeCell ref="A7:A8"/>
    <mergeCell ref="A11:A12"/>
    <mergeCell ref="A13:A19"/>
    <mergeCell ref="B14:B17"/>
    <mergeCell ref="C14:C15"/>
  </mergeCells>
  <pageMargins left="0.78740157480315" right="0.78740157480315" top="0.393700787401575" bottom="0.393700787401575" header="0.196850393700787" footer="0.196850393700787"/>
  <pageSetup paperSize="9" scale="73" orientation="landscape" horizontalDpi="300" verticalDpi="300"/>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
  <sheetViews>
    <sheetView workbookViewId="0">
      <selection activeCell="A1" sqref="A1"/>
    </sheetView>
  </sheetViews>
  <sheetFormatPr defaultColWidth="9" defaultRowHeight="14.25" outlineLevelCol="6"/>
  <cols>
    <col min="1" max="1" width="19.625" style="1"/>
    <col min="2" max="2" width="11.625" style="1"/>
    <col min="3" max="3" width="20.5" style="1"/>
    <col min="4" max="4" width="31.625" style="1"/>
    <col min="5" max="6" width="22.75" style="1"/>
    <col min="7" max="16384" width="9" style="1"/>
  </cols>
  <sheetData>
    <row r="1" ht="24" customHeight="1" spans="1:1">
      <c r="A1" s="2" t="s">
        <v>109</v>
      </c>
    </row>
    <row r="2" ht="24" customHeight="1" spans="1:6">
      <c r="A2" s="3" t="s">
        <v>1</v>
      </c>
      <c r="B2" s="3"/>
      <c r="C2" s="3"/>
      <c r="D2" s="3"/>
      <c r="E2" s="3"/>
      <c r="F2" s="3"/>
    </row>
    <row r="3" ht="24" customHeight="1" spans="1:6">
      <c r="A3" s="30" t="s">
        <v>2</v>
      </c>
      <c r="B3" s="31" t="s">
        <v>3</v>
      </c>
      <c r="C3" s="31"/>
      <c r="D3" s="31"/>
      <c r="E3" s="31"/>
      <c r="F3" s="31"/>
    </row>
    <row r="4" ht="24" customHeight="1" spans="1:7">
      <c r="A4" s="32" t="s">
        <v>4</v>
      </c>
      <c r="B4" s="33" t="s">
        <v>5</v>
      </c>
      <c r="C4" s="34"/>
      <c r="D4" s="30" t="s">
        <v>6</v>
      </c>
      <c r="E4" s="33" t="s">
        <v>110</v>
      </c>
      <c r="F4" s="51"/>
      <c r="G4" s="24"/>
    </row>
    <row r="5" ht="23.25" customHeight="1" spans="1:6">
      <c r="A5" s="30" t="s">
        <v>8</v>
      </c>
      <c r="B5" s="31" t="s">
        <v>9</v>
      </c>
      <c r="C5" s="31"/>
      <c r="D5" s="30" t="s">
        <v>10</v>
      </c>
      <c r="E5" s="35" t="s">
        <v>11</v>
      </c>
      <c r="F5" s="35"/>
    </row>
    <row r="6" ht="23.25" customHeight="1" spans="1:6">
      <c r="A6" s="30" t="s">
        <v>12</v>
      </c>
      <c r="B6" s="31" t="s">
        <v>13</v>
      </c>
      <c r="C6" s="31"/>
      <c r="D6" s="31"/>
      <c r="E6" s="31"/>
      <c r="F6" s="31"/>
    </row>
    <row r="7" ht="23.25" customHeight="1" spans="1:6">
      <c r="A7" s="32" t="s">
        <v>14</v>
      </c>
      <c r="B7" s="35" t="s">
        <v>15</v>
      </c>
      <c r="C7" s="35"/>
      <c r="D7" s="36" t="s">
        <v>111</v>
      </c>
      <c r="E7" s="52"/>
      <c r="F7" s="53"/>
    </row>
    <row r="8" ht="23.25" customHeight="1" spans="1:6">
      <c r="A8" s="30"/>
      <c r="B8" s="35" t="s">
        <v>17</v>
      </c>
      <c r="C8" s="35"/>
      <c r="D8" s="60" t="str">
        <f>D7</f>
        <v>2008万元</v>
      </c>
      <c r="E8" s="64"/>
      <c r="F8" s="65"/>
    </row>
    <row r="9" ht="48" customHeight="1" spans="1:6">
      <c r="A9" s="30" t="s">
        <v>18</v>
      </c>
      <c r="B9" s="38" t="s">
        <v>19</v>
      </c>
      <c r="C9" s="39"/>
      <c r="D9" s="39"/>
      <c r="E9" s="39"/>
      <c r="F9" s="56"/>
    </row>
    <row r="10" ht="90" customHeight="1" spans="1:6">
      <c r="A10" s="30" t="s">
        <v>20</v>
      </c>
      <c r="B10" s="38" t="s">
        <v>21</v>
      </c>
      <c r="C10" s="39"/>
      <c r="D10" s="39"/>
      <c r="E10" s="39"/>
      <c r="F10" s="56"/>
    </row>
    <row r="11" ht="24" customHeight="1" spans="1:6">
      <c r="A11" s="40" t="s">
        <v>22</v>
      </c>
      <c r="B11" s="30" t="s">
        <v>23</v>
      </c>
      <c r="C11" s="30"/>
      <c r="D11" s="30"/>
      <c r="E11" s="30" t="s">
        <v>24</v>
      </c>
      <c r="F11" s="30"/>
    </row>
    <row r="12" ht="60" customHeight="1" spans="1:6">
      <c r="A12" s="41"/>
      <c r="B12" s="38" t="s">
        <v>25</v>
      </c>
      <c r="C12" s="39"/>
      <c r="D12" s="39"/>
      <c r="E12" s="38" t="s">
        <v>26</v>
      </c>
      <c r="F12" s="56"/>
    </row>
    <row r="13" ht="36" customHeight="1" spans="1:6">
      <c r="A13" s="40" t="s">
        <v>27</v>
      </c>
      <c r="B13" s="42" t="s">
        <v>28</v>
      </c>
      <c r="C13" s="42" t="s">
        <v>29</v>
      </c>
      <c r="D13" s="43" t="s">
        <v>30</v>
      </c>
      <c r="E13" s="57" t="s">
        <v>31</v>
      </c>
      <c r="F13" s="43" t="s">
        <v>32</v>
      </c>
    </row>
    <row r="14" s="1" customFormat="1" ht="36" customHeight="1" spans="1:6">
      <c r="A14" s="44"/>
      <c r="B14" s="45" t="s">
        <v>33</v>
      </c>
      <c r="C14" s="46" t="s">
        <v>34</v>
      </c>
      <c r="D14" s="61" t="s">
        <v>37</v>
      </c>
      <c r="E14" s="61" t="s">
        <v>112</v>
      </c>
      <c r="F14" s="61" t="s">
        <v>112</v>
      </c>
    </row>
    <row r="15" s="1" customFormat="1" ht="36" customHeight="1" spans="1:6">
      <c r="A15" s="44"/>
      <c r="B15" s="45"/>
      <c r="C15" s="62"/>
      <c r="D15" s="61" t="s">
        <v>41</v>
      </c>
      <c r="E15" s="61" t="s">
        <v>113</v>
      </c>
      <c r="F15" s="61" t="s">
        <v>113</v>
      </c>
    </row>
    <row r="16" s="1" customFormat="1" ht="24" customHeight="1" spans="1:6">
      <c r="A16" s="44"/>
      <c r="B16" s="45"/>
      <c r="C16" s="45" t="s">
        <v>43</v>
      </c>
      <c r="D16" s="48" t="s">
        <v>44</v>
      </c>
      <c r="E16" s="48" t="s">
        <v>45</v>
      </c>
      <c r="F16" s="48" t="str">
        <f t="shared" ref="F16:F19" si="0">E16</f>
        <v>是</v>
      </c>
    </row>
    <row r="17" s="1" customFormat="1" ht="24" customHeight="1" spans="1:6">
      <c r="A17" s="44"/>
      <c r="B17" s="45"/>
      <c r="C17" s="46" t="s">
        <v>46</v>
      </c>
      <c r="D17" s="31" t="s">
        <v>47</v>
      </c>
      <c r="E17" s="58">
        <v>1</v>
      </c>
      <c r="F17" s="58">
        <f t="shared" si="0"/>
        <v>1</v>
      </c>
    </row>
    <row r="18" s="1" customFormat="1" ht="24" customHeight="1" spans="1:6">
      <c r="A18" s="44"/>
      <c r="B18" s="62" t="s">
        <v>48</v>
      </c>
      <c r="C18" s="63" t="s">
        <v>49</v>
      </c>
      <c r="D18" s="48" t="s">
        <v>50</v>
      </c>
      <c r="E18" s="48" t="s">
        <v>45</v>
      </c>
      <c r="F18" s="48" t="str">
        <f t="shared" si="0"/>
        <v>是</v>
      </c>
    </row>
    <row r="19" s="1" customFormat="1" ht="24" customHeight="1" spans="1:6">
      <c r="A19" s="50"/>
      <c r="B19" s="45" t="s">
        <v>51</v>
      </c>
      <c r="C19" s="45" t="s">
        <v>52</v>
      </c>
      <c r="D19" s="48" t="s">
        <v>53</v>
      </c>
      <c r="E19" s="48" t="s">
        <v>54</v>
      </c>
      <c r="F19" s="48" t="str">
        <f t="shared" si="0"/>
        <v>≥90%</v>
      </c>
    </row>
    <row r="20" ht="24" customHeight="1" spans="1:6">
      <c r="A20" s="30" t="s">
        <v>55</v>
      </c>
      <c r="B20" s="33" t="s">
        <v>56</v>
      </c>
      <c r="C20" s="34"/>
      <c r="D20" s="30" t="s">
        <v>57</v>
      </c>
      <c r="E20" s="33" t="s">
        <v>58</v>
      </c>
      <c r="F20" s="51"/>
    </row>
    <row r="21" ht="15.6" customHeight="1"/>
    <row r="22" ht="15.6" customHeight="1"/>
    <row r="23" ht="15.6" customHeight="1"/>
    <row r="24" ht="15.6" customHeight="1"/>
    <row r="25" ht="15.6" customHeight="1"/>
    <row r="26" ht="15.6" customHeight="1"/>
    <row r="27" ht="15.6" customHeight="1"/>
    <row r="28" ht="15.6" customHeight="1"/>
    <row r="29" ht="15.6" customHeight="1"/>
    <row r="30" ht="15.6" customHeight="1"/>
    <row r="31" s="1" customFormat="1" ht="15.6" customHeight="1"/>
    <row r="32" s="1" customFormat="1" ht="15.6" customHeight="1"/>
    <row r="33" s="1" customFormat="1" ht="15.6" customHeight="1"/>
    <row r="34" s="1" customFormat="1" ht="15.6" customHeight="1"/>
    <row r="35" s="1" customFormat="1" ht="15.6" customHeight="1"/>
    <row r="36" s="1" customFormat="1" ht="15.6" customHeight="1"/>
    <row r="37" s="1" customFormat="1" ht="15.6" customHeight="1"/>
    <row r="38" s="1" customFormat="1" ht="15.6" customHeight="1"/>
    <row r="39" s="1" customFormat="1" ht="15.6" customHeight="1"/>
    <row r="40" s="1" customFormat="1" ht="15.6" customHeight="1"/>
  </sheetData>
  <mergeCells count="24">
    <mergeCell ref="A2:F2"/>
    <mergeCell ref="B3:F3"/>
    <mergeCell ref="B4:C4"/>
    <mergeCell ref="E4:F4"/>
    <mergeCell ref="B5:C5"/>
    <mergeCell ref="E5:F5"/>
    <mergeCell ref="B6:F6"/>
    <mergeCell ref="B7:C7"/>
    <mergeCell ref="D7:F7"/>
    <mergeCell ref="B8:C8"/>
    <mergeCell ref="D8:F8"/>
    <mergeCell ref="B9:F9"/>
    <mergeCell ref="B10:F10"/>
    <mergeCell ref="B11:D11"/>
    <mergeCell ref="E11:F11"/>
    <mergeCell ref="B12:D12"/>
    <mergeCell ref="E12:F12"/>
    <mergeCell ref="B20:C20"/>
    <mergeCell ref="E20:F20"/>
    <mergeCell ref="A7:A8"/>
    <mergeCell ref="A11:A12"/>
    <mergeCell ref="A13:A19"/>
    <mergeCell ref="B14:B17"/>
    <mergeCell ref="C14:C15"/>
  </mergeCells>
  <pageMargins left="0.78740157480315" right="0.78740157480315" top="0.393700787401575" bottom="0.393700787401575" header="0.196850393700787" footer="0.196850393700787"/>
  <pageSetup paperSize="9" scale="73" orientation="landscape" horizontalDpi="300" verticalDpi="300"/>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workbookViewId="0">
      <selection activeCell="A1" sqref="A1"/>
    </sheetView>
  </sheetViews>
  <sheetFormatPr defaultColWidth="9" defaultRowHeight="14.25" outlineLevelCol="6"/>
  <cols>
    <col min="1" max="1" width="19.625" style="1"/>
    <col min="2" max="2" width="11.625" style="1"/>
    <col min="3" max="3" width="20.5" style="1"/>
    <col min="4" max="4" width="31.625" style="1"/>
    <col min="5" max="6" width="22.75" style="1"/>
    <col min="7" max="16384" width="9" style="1"/>
  </cols>
  <sheetData>
    <row r="1" ht="24" customHeight="1" spans="1:1">
      <c r="A1" s="2" t="s">
        <v>114</v>
      </c>
    </row>
    <row r="2" ht="24" customHeight="1" spans="1:6">
      <c r="A2" s="3" t="s">
        <v>1</v>
      </c>
      <c r="B2" s="3"/>
      <c r="C2" s="3"/>
      <c r="D2" s="3"/>
      <c r="E2" s="3"/>
      <c r="F2" s="3"/>
    </row>
    <row r="3" ht="24" customHeight="1" spans="1:6">
      <c r="A3" s="30" t="s">
        <v>2</v>
      </c>
      <c r="B3" s="31" t="s">
        <v>3</v>
      </c>
      <c r="C3" s="31"/>
      <c r="D3" s="31"/>
      <c r="E3" s="31"/>
      <c r="F3" s="31"/>
    </row>
    <row r="4" ht="24" customHeight="1" spans="1:7">
      <c r="A4" s="32" t="s">
        <v>4</v>
      </c>
      <c r="B4" s="33" t="s">
        <v>5</v>
      </c>
      <c r="C4" s="34"/>
      <c r="D4" s="30" t="s">
        <v>6</v>
      </c>
      <c r="E4" s="33" t="s">
        <v>115</v>
      </c>
      <c r="F4" s="51"/>
      <c r="G4" s="24"/>
    </row>
    <row r="5" ht="23.25" customHeight="1" spans="1:6">
      <c r="A5" s="30" t="s">
        <v>8</v>
      </c>
      <c r="B5" s="31" t="s">
        <v>9</v>
      </c>
      <c r="C5" s="31"/>
      <c r="D5" s="30" t="s">
        <v>10</v>
      </c>
      <c r="E5" s="35" t="s">
        <v>11</v>
      </c>
      <c r="F5" s="35"/>
    </row>
    <row r="6" ht="23.25" customHeight="1" spans="1:6">
      <c r="A6" s="30" t="s">
        <v>12</v>
      </c>
      <c r="B6" s="31" t="s">
        <v>13</v>
      </c>
      <c r="C6" s="31"/>
      <c r="D6" s="31"/>
      <c r="E6" s="31"/>
      <c r="F6" s="31"/>
    </row>
    <row r="7" ht="23.25" customHeight="1" spans="1:6">
      <c r="A7" s="32" t="s">
        <v>14</v>
      </c>
      <c r="B7" s="35" t="s">
        <v>15</v>
      </c>
      <c r="C7" s="35"/>
      <c r="D7" s="36" t="s">
        <v>116</v>
      </c>
      <c r="E7" s="52"/>
      <c r="F7" s="53"/>
    </row>
    <row r="8" ht="23.25" customHeight="1" spans="1:6">
      <c r="A8" s="30"/>
      <c r="B8" s="35" t="s">
        <v>17</v>
      </c>
      <c r="C8" s="35"/>
      <c r="D8" s="60" t="str">
        <f>D7</f>
        <v>103万元</v>
      </c>
      <c r="E8" s="64"/>
      <c r="F8" s="65"/>
    </row>
    <row r="9" ht="48" customHeight="1" spans="1:6">
      <c r="A9" s="30" t="s">
        <v>18</v>
      </c>
      <c r="B9" s="38" t="s">
        <v>19</v>
      </c>
      <c r="C9" s="39"/>
      <c r="D9" s="39"/>
      <c r="E9" s="39"/>
      <c r="F9" s="56"/>
    </row>
    <row r="10" ht="90" customHeight="1" spans="1:6">
      <c r="A10" s="30" t="s">
        <v>20</v>
      </c>
      <c r="B10" s="38" t="s">
        <v>21</v>
      </c>
      <c r="C10" s="39"/>
      <c r="D10" s="39"/>
      <c r="E10" s="39"/>
      <c r="F10" s="56"/>
    </row>
    <row r="11" ht="24" customHeight="1" spans="1:6">
      <c r="A11" s="40" t="s">
        <v>22</v>
      </c>
      <c r="B11" s="30" t="s">
        <v>23</v>
      </c>
      <c r="C11" s="30"/>
      <c r="D11" s="30"/>
      <c r="E11" s="30" t="s">
        <v>24</v>
      </c>
      <c r="F11" s="30"/>
    </row>
    <row r="12" ht="60" customHeight="1" spans="1:6">
      <c r="A12" s="41"/>
      <c r="B12" s="38" t="s">
        <v>25</v>
      </c>
      <c r="C12" s="39"/>
      <c r="D12" s="39"/>
      <c r="E12" s="38" t="s">
        <v>26</v>
      </c>
      <c r="F12" s="56"/>
    </row>
    <row r="13" ht="36" customHeight="1" spans="1:6">
      <c r="A13" s="40" t="s">
        <v>27</v>
      </c>
      <c r="B13" s="42" t="s">
        <v>28</v>
      </c>
      <c r="C13" s="42" t="s">
        <v>29</v>
      </c>
      <c r="D13" s="43" t="s">
        <v>30</v>
      </c>
      <c r="E13" s="57" t="s">
        <v>31</v>
      </c>
      <c r="F13" s="43" t="s">
        <v>32</v>
      </c>
    </row>
    <row r="14" s="1" customFormat="1" ht="36" customHeight="1" spans="1:6">
      <c r="A14" s="44"/>
      <c r="B14" s="45" t="s">
        <v>33</v>
      </c>
      <c r="C14" s="46" t="s">
        <v>34</v>
      </c>
      <c r="D14" s="61" t="s">
        <v>41</v>
      </c>
      <c r="E14" s="61" t="s">
        <v>117</v>
      </c>
      <c r="F14" s="61" t="s">
        <v>117</v>
      </c>
    </row>
    <row r="15" s="1" customFormat="1" ht="24" customHeight="1" spans="1:6">
      <c r="A15" s="44"/>
      <c r="B15" s="45"/>
      <c r="C15" s="45" t="s">
        <v>43</v>
      </c>
      <c r="D15" s="48" t="s">
        <v>44</v>
      </c>
      <c r="E15" s="48" t="s">
        <v>45</v>
      </c>
      <c r="F15" s="48" t="str">
        <f t="shared" ref="F15:F18" si="0">E15</f>
        <v>是</v>
      </c>
    </row>
    <row r="16" s="1" customFormat="1" ht="24" customHeight="1" spans="1:6">
      <c r="A16" s="44"/>
      <c r="B16" s="45"/>
      <c r="C16" s="46" t="s">
        <v>46</v>
      </c>
      <c r="D16" s="31" t="s">
        <v>47</v>
      </c>
      <c r="E16" s="58">
        <v>1</v>
      </c>
      <c r="F16" s="58">
        <f t="shared" si="0"/>
        <v>1</v>
      </c>
    </row>
    <row r="17" s="1" customFormat="1" ht="24" customHeight="1" spans="1:6">
      <c r="A17" s="44"/>
      <c r="B17" s="62" t="s">
        <v>48</v>
      </c>
      <c r="C17" s="63" t="s">
        <v>49</v>
      </c>
      <c r="D17" s="48" t="s">
        <v>50</v>
      </c>
      <c r="E17" s="48" t="s">
        <v>45</v>
      </c>
      <c r="F17" s="48" t="str">
        <f t="shared" si="0"/>
        <v>是</v>
      </c>
    </row>
    <row r="18" s="1" customFormat="1" ht="24" customHeight="1" spans="1:6">
      <c r="A18" s="50"/>
      <c r="B18" s="45" t="s">
        <v>51</v>
      </c>
      <c r="C18" s="45" t="s">
        <v>52</v>
      </c>
      <c r="D18" s="48" t="s">
        <v>53</v>
      </c>
      <c r="E18" s="48" t="s">
        <v>54</v>
      </c>
      <c r="F18" s="48" t="str">
        <f t="shared" si="0"/>
        <v>≥90%</v>
      </c>
    </row>
    <row r="19" ht="24" customHeight="1" spans="1:6">
      <c r="A19" s="30" t="s">
        <v>55</v>
      </c>
      <c r="B19" s="33" t="s">
        <v>56</v>
      </c>
      <c r="C19" s="34"/>
      <c r="D19" s="30" t="s">
        <v>57</v>
      </c>
      <c r="E19" s="33" t="s">
        <v>58</v>
      </c>
      <c r="F19" s="51"/>
    </row>
    <row r="20" ht="15.6" customHeight="1"/>
    <row r="21" ht="15.6" customHeight="1"/>
    <row r="22" ht="15.6" customHeight="1"/>
    <row r="23" ht="15.6" customHeight="1"/>
    <row r="24" ht="15.6" customHeight="1"/>
    <row r="25" ht="15.6" customHeight="1"/>
    <row r="26" ht="15.6" customHeight="1"/>
    <row r="27" ht="15.6" customHeight="1"/>
    <row r="28" ht="15.6" customHeight="1"/>
    <row r="29" ht="15.6" customHeight="1"/>
    <row r="30" s="1" customFormat="1" ht="15.6" customHeight="1"/>
    <row r="31" s="1" customFormat="1" ht="15.6" customHeight="1"/>
    <row r="32" s="1" customFormat="1" ht="15.6" customHeight="1"/>
    <row r="33" s="1" customFormat="1" ht="15.6" customHeight="1"/>
    <row r="34" s="1" customFormat="1" ht="15.6" customHeight="1"/>
    <row r="35" s="1" customFormat="1" ht="15.6" customHeight="1"/>
    <row r="36" s="1" customFormat="1" ht="15.6" customHeight="1"/>
    <row r="37" s="1" customFormat="1" ht="15.6" customHeight="1"/>
    <row r="38" s="1" customFormat="1" ht="15.6" customHeight="1"/>
    <row r="39" s="1" customFormat="1" ht="15.6" customHeight="1"/>
  </sheetData>
  <mergeCells count="23">
    <mergeCell ref="A2:F2"/>
    <mergeCell ref="B3:F3"/>
    <mergeCell ref="B4:C4"/>
    <mergeCell ref="E4:F4"/>
    <mergeCell ref="B5:C5"/>
    <mergeCell ref="E5:F5"/>
    <mergeCell ref="B6:F6"/>
    <mergeCell ref="B7:C7"/>
    <mergeCell ref="D7:F7"/>
    <mergeCell ref="B8:C8"/>
    <mergeCell ref="D8:F8"/>
    <mergeCell ref="B9:F9"/>
    <mergeCell ref="B10:F10"/>
    <mergeCell ref="B11:D11"/>
    <mergeCell ref="E11:F11"/>
    <mergeCell ref="B12:D12"/>
    <mergeCell ref="E12:F12"/>
    <mergeCell ref="B19:C19"/>
    <mergeCell ref="E19:F19"/>
    <mergeCell ref="A7:A8"/>
    <mergeCell ref="A11:A12"/>
    <mergeCell ref="A13:A18"/>
    <mergeCell ref="B14:B16"/>
  </mergeCells>
  <pageMargins left="0.78740157480315" right="0.78740157480315" top="0.393700787401575" bottom="0.393700787401575" header="0.196850393700787" footer="0.196850393700787"/>
  <pageSetup paperSize="9" scale="73" orientation="landscape" horizontalDpi="300" verticalDpi="3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1"/>
  <sheetViews>
    <sheetView workbookViewId="0">
      <selection activeCell="A1" sqref="A1"/>
    </sheetView>
  </sheetViews>
  <sheetFormatPr defaultColWidth="9" defaultRowHeight="14.25" outlineLevelCol="6"/>
  <cols>
    <col min="1" max="1" width="19.625" style="1"/>
    <col min="2" max="2" width="11.625" style="1"/>
    <col min="3" max="3" width="20.5" style="1"/>
    <col min="4" max="4" width="31.625" style="1"/>
    <col min="5" max="6" width="22.75" style="1"/>
    <col min="7" max="16384" width="9" style="1"/>
  </cols>
  <sheetData>
    <row r="1" ht="24" customHeight="1" spans="1:1">
      <c r="A1" s="2" t="s">
        <v>118</v>
      </c>
    </row>
    <row r="2" ht="24" customHeight="1" spans="1:6">
      <c r="A2" s="3" t="s">
        <v>1</v>
      </c>
      <c r="B2" s="3"/>
      <c r="C2" s="3"/>
      <c r="D2" s="3"/>
      <c r="E2" s="3"/>
      <c r="F2" s="3"/>
    </row>
    <row r="3" ht="24" customHeight="1" spans="1:6">
      <c r="A3" s="30" t="s">
        <v>2</v>
      </c>
      <c r="B3" s="31" t="s">
        <v>3</v>
      </c>
      <c r="C3" s="31"/>
      <c r="D3" s="31"/>
      <c r="E3" s="31"/>
      <c r="F3" s="31"/>
    </row>
    <row r="4" ht="24" customHeight="1" spans="1:7">
      <c r="A4" s="32" t="s">
        <v>4</v>
      </c>
      <c r="B4" s="33" t="s">
        <v>5</v>
      </c>
      <c r="C4" s="34"/>
      <c r="D4" s="30" t="s">
        <v>6</v>
      </c>
      <c r="E4" s="33" t="s">
        <v>119</v>
      </c>
      <c r="F4" s="51"/>
      <c r="G4" s="24"/>
    </row>
    <row r="5" ht="23.25" customHeight="1" spans="1:6">
      <c r="A5" s="30" t="s">
        <v>8</v>
      </c>
      <c r="B5" s="31" t="s">
        <v>9</v>
      </c>
      <c r="C5" s="31"/>
      <c r="D5" s="30" t="s">
        <v>10</v>
      </c>
      <c r="E5" s="35" t="s">
        <v>11</v>
      </c>
      <c r="F5" s="35"/>
    </row>
    <row r="6" ht="23.25" customHeight="1" spans="1:6">
      <c r="A6" s="30" t="s">
        <v>12</v>
      </c>
      <c r="B6" s="31" t="s">
        <v>13</v>
      </c>
      <c r="C6" s="31"/>
      <c r="D6" s="31"/>
      <c r="E6" s="31"/>
      <c r="F6" s="31"/>
    </row>
    <row r="7" ht="23.25" customHeight="1" spans="1:6">
      <c r="A7" s="32" t="s">
        <v>14</v>
      </c>
      <c r="B7" s="35" t="s">
        <v>15</v>
      </c>
      <c r="C7" s="35"/>
      <c r="D7" s="36" t="s">
        <v>120</v>
      </c>
      <c r="E7" s="52"/>
      <c r="F7" s="53"/>
    </row>
    <row r="8" ht="23.25" customHeight="1" spans="1:6">
      <c r="A8" s="30"/>
      <c r="B8" s="35" t="s">
        <v>17</v>
      </c>
      <c r="C8" s="35"/>
      <c r="D8" s="60" t="str">
        <f>D7</f>
        <v>2367万元</v>
      </c>
      <c r="E8" s="64"/>
      <c r="F8" s="65"/>
    </row>
    <row r="9" ht="48" customHeight="1" spans="1:6">
      <c r="A9" s="30" t="s">
        <v>18</v>
      </c>
      <c r="B9" s="38" t="s">
        <v>19</v>
      </c>
      <c r="C9" s="39"/>
      <c r="D9" s="39"/>
      <c r="E9" s="39"/>
      <c r="F9" s="56"/>
    </row>
    <row r="10" ht="90" customHeight="1" spans="1:6">
      <c r="A10" s="30" t="s">
        <v>20</v>
      </c>
      <c r="B10" s="38" t="s">
        <v>21</v>
      </c>
      <c r="C10" s="39"/>
      <c r="D10" s="39"/>
      <c r="E10" s="39"/>
      <c r="F10" s="56"/>
    </row>
    <row r="11" ht="24" customHeight="1" spans="1:6">
      <c r="A11" s="40" t="s">
        <v>22</v>
      </c>
      <c r="B11" s="30" t="s">
        <v>23</v>
      </c>
      <c r="C11" s="30"/>
      <c r="D11" s="30"/>
      <c r="E11" s="30" t="s">
        <v>24</v>
      </c>
      <c r="F11" s="30"/>
    </row>
    <row r="12" ht="60" customHeight="1" spans="1:6">
      <c r="A12" s="41"/>
      <c r="B12" s="38" t="s">
        <v>25</v>
      </c>
      <c r="C12" s="39"/>
      <c r="D12" s="39"/>
      <c r="E12" s="38" t="s">
        <v>26</v>
      </c>
      <c r="F12" s="56"/>
    </row>
    <row r="13" ht="36" customHeight="1" spans="1:6">
      <c r="A13" s="40" t="s">
        <v>27</v>
      </c>
      <c r="B13" s="42" t="s">
        <v>28</v>
      </c>
      <c r="C13" s="42" t="s">
        <v>29</v>
      </c>
      <c r="D13" s="43" t="s">
        <v>30</v>
      </c>
      <c r="E13" s="57" t="s">
        <v>31</v>
      </c>
      <c r="F13" s="43" t="s">
        <v>32</v>
      </c>
    </row>
    <row r="14" s="1" customFormat="1" ht="36" customHeight="1" spans="1:6">
      <c r="A14" s="44"/>
      <c r="B14" s="45" t="s">
        <v>33</v>
      </c>
      <c r="C14" s="46" t="s">
        <v>34</v>
      </c>
      <c r="D14" s="61" t="s">
        <v>37</v>
      </c>
      <c r="E14" s="61" t="s">
        <v>121</v>
      </c>
      <c r="F14" s="61" t="s">
        <v>121</v>
      </c>
    </row>
    <row r="15" s="1" customFormat="1" ht="36" customHeight="1" spans="1:6">
      <c r="A15" s="44"/>
      <c r="B15" s="45"/>
      <c r="C15" s="62"/>
      <c r="D15" s="61" t="s">
        <v>39</v>
      </c>
      <c r="E15" s="61" t="s">
        <v>122</v>
      </c>
      <c r="F15" s="61" t="s">
        <v>122</v>
      </c>
    </row>
    <row r="16" s="1" customFormat="1" ht="36" customHeight="1" spans="1:6">
      <c r="A16" s="44"/>
      <c r="B16" s="45"/>
      <c r="C16" s="62"/>
      <c r="D16" s="61" t="s">
        <v>41</v>
      </c>
      <c r="E16" s="61" t="s">
        <v>64</v>
      </c>
      <c r="F16" s="61" t="s">
        <v>64</v>
      </c>
    </row>
    <row r="17" s="1" customFormat="1" ht="24" customHeight="1" spans="1:6">
      <c r="A17" s="44"/>
      <c r="B17" s="45"/>
      <c r="C17" s="45" t="s">
        <v>43</v>
      </c>
      <c r="D17" s="48" t="s">
        <v>44</v>
      </c>
      <c r="E17" s="48" t="s">
        <v>45</v>
      </c>
      <c r="F17" s="48" t="str">
        <f t="shared" ref="F17:F20" si="0">E17</f>
        <v>是</v>
      </c>
    </row>
    <row r="18" s="1" customFormat="1" ht="24" customHeight="1" spans="1:6">
      <c r="A18" s="44"/>
      <c r="B18" s="45"/>
      <c r="C18" s="46" t="s">
        <v>46</v>
      </c>
      <c r="D18" s="31" t="s">
        <v>47</v>
      </c>
      <c r="E18" s="58">
        <v>1</v>
      </c>
      <c r="F18" s="58">
        <f t="shared" si="0"/>
        <v>1</v>
      </c>
    </row>
    <row r="19" s="1" customFormat="1" ht="24" customHeight="1" spans="1:6">
      <c r="A19" s="44"/>
      <c r="B19" s="62" t="s">
        <v>48</v>
      </c>
      <c r="C19" s="63" t="s">
        <v>49</v>
      </c>
      <c r="D19" s="48" t="s">
        <v>50</v>
      </c>
      <c r="E19" s="48" t="s">
        <v>45</v>
      </c>
      <c r="F19" s="48" t="str">
        <f t="shared" si="0"/>
        <v>是</v>
      </c>
    </row>
    <row r="20" s="1" customFormat="1" ht="24" customHeight="1" spans="1:6">
      <c r="A20" s="50"/>
      <c r="B20" s="45" t="s">
        <v>51</v>
      </c>
      <c r="C20" s="45" t="s">
        <v>52</v>
      </c>
      <c r="D20" s="48" t="s">
        <v>53</v>
      </c>
      <c r="E20" s="48" t="s">
        <v>54</v>
      </c>
      <c r="F20" s="48" t="str">
        <f t="shared" si="0"/>
        <v>≥90%</v>
      </c>
    </row>
    <row r="21" ht="24" customHeight="1" spans="1:6">
      <c r="A21" s="30" t="s">
        <v>55</v>
      </c>
      <c r="B21" s="33" t="s">
        <v>56</v>
      </c>
      <c r="C21" s="34"/>
      <c r="D21" s="30" t="s">
        <v>57</v>
      </c>
      <c r="E21" s="33" t="s">
        <v>58</v>
      </c>
      <c r="F21" s="51"/>
    </row>
    <row r="22" ht="15.6" customHeight="1"/>
    <row r="23" ht="15.6" customHeight="1"/>
    <row r="24" ht="15.6" customHeight="1"/>
    <row r="25" ht="15.6" customHeight="1"/>
    <row r="26" ht="15.6" customHeight="1"/>
    <row r="27" ht="15.6" customHeight="1"/>
    <row r="28" ht="15.6" customHeight="1"/>
    <row r="29" ht="15.6" customHeight="1"/>
    <row r="30" ht="15.6" customHeight="1"/>
    <row r="31" ht="15.6" customHeight="1"/>
    <row r="32" s="1" customFormat="1" ht="15.6" customHeight="1"/>
    <row r="33" s="1" customFormat="1" ht="15.6" customHeight="1"/>
    <row r="34" s="1" customFormat="1" ht="15.6" customHeight="1"/>
    <row r="35" s="1" customFormat="1" ht="15.6" customHeight="1"/>
    <row r="36" s="1" customFormat="1" ht="15.6" customHeight="1"/>
    <row r="37" s="1" customFormat="1" ht="15.6" customHeight="1"/>
    <row r="38" s="1" customFormat="1" ht="15.6" customHeight="1"/>
    <row r="39" s="1" customFormat="1" ht="15.6" customHeight="1"/>
    <row r="40" s="1" customFormat="1" ht="15.6" customHeight="1"/>
    <row r="41" s="1" customFormat="1" ht="15.6" customHeight="1"/>
  </sheetData>
  <mergeCells count="24">
    <mergeCell ref="A2:F2"/>
    <mergeCell ref="B3:F3"/>
    <mergeCell ref="B4:C4"/>
    <mergeCell ref="E4:F4"/>
    <mergeCell ref="B5:C5"/>
    <mergeCell ref="E5:F5"/>
    <mergeCell ref="B6:F6"/>
    <mergeCell ref="B7:C7"/>
    <mergeCell ref="D7:F7"/>
    <mergeCell ref="B8:C8"/>
    <mergeCell ref="D8:F8"/>
    <mergeCell ref="B9:F9"/>
    <mergeCell ref="B10:F10"/>
    <mergeCell ref="B11:D11"/>
    <mergeCell ref="E11:F11"/>
    <mergeCell ref="B12:D12"/>
    <mergeCell ref="E12:F12"/>
    <mergeCell ref="B21:C21"/>
    <mergeCell ref="E21:F21"/>
    <mergeCell ref="A7:A8"/>
    <mergeCell ref="A11:A12"/>
    <mergeCell ref="A13:A20"/>
    <mergeCell ref="B14:B18"/>
    <mergeCell ref="C14:C16"/>
  </mergeCells>
  <pageMargins left="0.78740157480315" right="0.78740157480315" top="0.393700787401575" bottom="0.393700787401575" header="0.196850393700787" footer="0.196850393700787"/>
  <pageSetup paperSize="9" scale="73" orientation="landscape" horizontalDpi="300" verticalDpi="3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workbookViewId="0">
      <selection activeCell="A1" sqref="A1"/>
    </sheetView>
  </sheetViews>
  <sheetFormatPr defaultColWidth="9" defaultRowHeight="14.25" outlineLevelCol="6"/>
  <cols>
    <col min="1" max="1" width="19.625" style="1"/>
    <col min="2" max="2" width="11.625" style="1"/>
    <col min="3" max="3" width="20.5" style="1"/>
    <col min="4" max="4" width="31.625" style="1"/>
    <col min="5" max="6" width="22.75" style="1"/>
    <col min="7" max="16384" width="9" style="1"/>
  </cols>
  <sheetData>
    <row r="1" ht="24" customHeight="1" spans="1:1">
      <c r="A1" s="2" t="s">
        <v>123</v>
      </c>
    </row>
    <row r="2" ht="24" customHeight="1" spans="1:6">
      <c r="A2" s="3" t="s">
        <v>1</v>
      </c>
      <c r="B2" s="3"/>
      <c r="C2" s="3"/>
      <c r="D2" s="3"/>
      <c r="E2" s="3"/>
      <c r="F2" s="3"/>
    </row>
    <row r="3" ht="24" customHeight="1" spans="1:6">
      <c r="A3" s="30" t="s">
        <v>2</v>
      </c>
      <c r="B3" s="31" t="s">
        <v>3</v>
      </c>
      <c r="C3" s="31"/>
      <c r="D3" s="31"/>
      <c r="E3" s="31"/>
      <c r="F3" s="31"/>
    </row>
    <row r="4" ht="24" customHeight="1" spans="1:7">
      <c r="A4" s="32" t="s">
        <v>4</v>
      </c>
      <c r="B4" s="33" t="s">
        <v>5</v>
      </c>
      <c r="C4" s="34"/>
      <c r="D4" s="30" t="s">
        <v>6</v>
      </c>
      <c r="E4" s="33" t="s">
        <v>124</v>
      </c>
      <c r="F4" s="51"/>
      <c r="G4" s="24"/>
    </row>
    <row r="5" ht="23.25" customHeight="1" spans="1:6">
      <c r="A5" s="30" t="s">
        <v>8</v>
      </c>
      <c r="B5" s="31" t="s">
        <v>9</v>
      </c>
      <c r="C5" s="31"/>
      <c r="D5" s="30" t="s">
        <v>10</v>
      </c>
      <c r="E5" s="35" t="s">
        <v>11</v>
      </c>
      <c r="F5" s="35"/>
    </row>
    <row r="6" ht="23.25" customHeight="1" spans="1:6">
      <c r="A6" s="30" t="s">
        <v>12</v>
      </c>
      <c r="B6" s="31" t="s">
        <v>13</v>
      </c>
      <c r="C6" s="31"/>
      <c r="D6" s="31"/>
      <c r="E6" s="31"/>
      <c r="F6" s="31"/>
    </row>
    <row r="7" ht="23.25" customHeight="1" spans="1:6">
      <c r="A7" s="32" t="s">
        <v>14</v>
      </c>
      <c r="B7" s="35" t="s">
        <v>15</v>
      </c>
      <c r="C7" s="35"/>
      <c r="D7" s="36" t="s">
        <v>125</v>
      </c>
      <c r="E7" s="52"/>
      <c r="F7" s="53"/>
    </row>
    <row r="8" ht="23.25" customHeight="1" spans="1:6">
      <c r="A8" s="30"/>
      <c r="B8" s="35" t="s">
        <v>17</v>
      </c>
      <c r="C8" s="35"/>
      <c r="D8" s="60" t="str">
        <f>D7</f>
        <v>757万元</v>
      </c>
      <c r="E8" s="64"/>
      <c r="F8" s="65"/>
    </row>
    <row r="9" ht="48" customHeight="1" spans="1:6">
      <c r="A9" s="30" t="s">
        <v>18</v>
      </c>
      <c r="B9" s="38" t="s">
        <v>19</v>
      </c>
      <c r="C9" s="39"/>
      <c r="D9" s="39"/>
      <c r="E9" s="39"/>
      <c r="F9" s="56"/>
    </row>
    <row r="10" ht="90" customHeight="1" spans="1:6">
      <c r="A10" s="30" t="s">
        <v>20</v>
      </c>
      <c r="B10" s="38" t="s">
        <v>21</v>
      </c>
      <c r="C10" s="39"/>
      <c r="D10" s="39"/>
      <c r="E10" s="39"/>
      <c r="F10" s="56"/>
    </row>
    <row r="11" ht="24" customHeight="1" spans="1:6">
      <c r="A11" s="40" t="s">
        <v>22</v>
      </c>
      <c r="B11" s="30" t="s">
        <v>23</v>
      </c>
      <c r="C11" s="30"/>
      <c r="D11" s="30"/>
      <c r="E11" s="30" t="s">
        <v>24</v>
      </c>
      <c r="F11" s="30"/>
    </row>
    <row r="12" ht="60" customHeight="1" spans="1:6">
      <c r="A12" s="41"/>
      <c r="B12" s="38" t="s">
        <v>25</v>
      </c>
      <c r="C12" s="39"/>
      <c r="D12" s="39"/>
      <c r="E12" s="38" t="s">
        <v>26</v>
      </c>
      <c r="F12" s="56"/>
    </row>
    <row r="13" ht="36" customHeight="1" spans="1:6">
      <c r="A13" s="40" t="s">
        <v>27</v>
      </c>
      <c r="B13" s="42" t="s">
        <v>28</v>
      </c>
      <c r="C13" s="42" t="s">
        <v>29</v>
      </c>
      <c r="D13" s="43" t="s">
        <v>30</v>
      </c>
      <c r="E13" s="57" t="s">
        <v>31</v>
      </c>
      <c r="F13" s="43" t="s">
        <v>32</v>
      </c>
    </row>
    <row r="14" s="1" customFormat="1" ht="36" customHeight="1" spans="1:6">
      <c r="A14" s="44"/>
      <c r="B14" s="45" t="s">
        <v>33</v>
      </c>
      <c r="C14" s="46" t="s">
        <v>34</v>
      </c>
      <c r="D14" s="61" t="s">
        <v>41</v>
      </c>
      <c r="E14" s="61" t="s">
        <v>126</v>
      </c>
      <c r="F14" s="61" t="s">
        <v>126</v>
      </c>
    </row>
    <row r="15" s="1" customFormat="1" ht="24" customHeight="1" spans="1:6">
      <c r="A15" s="44"/>
      <c r="B15" s="45"/>
      <c r="C15" s="45" t="s">
        <v>43</v>
      </c>
      <c r="D15" s="48" t="s">
        <v>44</v>
      </c>
      <c r="E15" s="48" t="s">
        <v>45</v>
      </c>
      <c r="F15" s="48" t="str">
        <f t="shared" ref="F15:F18" si="0">E15</f>
        <v>是</v>
      </c>
    </row>
    <row r="16" s="1" customFormat="1" ht="24" customHeight="1" spans="1:6">
      <c r="A16" s="44"/>
      <c r="B16" s="45"/>
      <c r="C16" s="46" t="s">
        <v>46</v>
      </c>
      <c r="D16" s="31" t="s">
        <v>47</v>
      </c>
      <c r="E16" s="58">
        <v>1</v>
      </c>
      <c r="F16" s="58">
        <f t="shared" si="0"/>
        <v>1</v>
      </c>
    </row>
    <row r="17" s="1" customFormat="1" ht="24" customHeight="1" spans="1:6">
      <c r="A17" s="44"/>
      <c r="B17" s="62" t="s">
        <v>48</v>
      </c>
      <c r="C17" s="63" t="s">
        <v>49</v>
      </c>
      <c r="D17" s="48" t="s">
        <v>50</v>
      </c>
      <c r="E17" s="48" t="s">
        <v>45</v>
      </c>
      <c r="F17" s="48" t="str">
        <f t="shared" si="0"/>
        <v>是</v>
      </c>
    </row>
    <row r="18" s="1" customFormat="1" ht="24" customHeight="1" spans="1:6">
      <c r="A18" s="50"/>
      <c r="B18" s="45" t="s">
        <v>51</v>
      </c>
      <c r="C18" s="45" t="s">
        <v>52</v>
      </c>
      <c r="D18" s="48" t="s">
        <v>53</v>
      </c>
      <c r="E18" s="48" t="s">
        <v>54</v>
      </c>
      <c r="F18" s="48" t="str">
        <f t="shared" si="0"/>
        <v>≥90%</v>
      </c>
    </row>
    <row r="19" ht="24" customHeight="1" spans="1:6">
      <c r="A19" s="30" t="s">
        <v>55</v>
      </c>
      <c r="B19" s="33" t="s">
        <v>56</v>
      </c>
      <c r="C19" s="34"/>
      <c r="D19" s="30" t="s">
        <v>57</v>
      </c>
      <c r="E19" s="33" t="s">
        <v>58</v>
      </c>
      <c r="F19" s="51"/>
    </row>
    <row r="20" ht="15.6" customHeight="1"/>
    <row r="21" ht="15.6" customHeight="1"/>
    <row r="22" ht="15.6" customHeight="1"/>
    <row r="23" ht="15.6" customHeight="1"/>
    <row r="24" ht="15.6" customHeight="1"/>
    <row r="25" ht="15.6" customHeight="1"/>
    <row r="26" ht="15.6" customHeight="1"/>
    <row r="27" ht="15.6" customHeight="1"/>
    <row r="28" ht="15.6" customHeight="1"/>
    <row r="29" ht="15.6" customHeight="1"/>
    <row r="30" s="1" customFormat="1" ht="15.6" customHeight="1"/>
    <row r="31" s="1" customFormat="1" ht="15.6" customHeight="1"/>
    <row r="32" s="1" customFormat="1" ht="15.6" customHeight="1"/>
    <row r="33" s="1" customFormat="1" ht="15.6" customHeight="1"/>
    <row r="34" s="1" customFormat="1" ht="15.6" customHeight="1"/>
    <row r="35" s="1" customFormat="1" ht="15.6" customHeight="1"/>
    <row r="36" s="1" customFormat="1" ht="15.6" customHeight="1"/>
    <row r="37" s="1" customFormat="1" ht="15.6" customHeight="1"/>
    <row r="38" s="1" customFormat="1" ht="15.6" customHeight="1"/>
    <row r="39" s="1" customFormat="1" ht="15.6" customHeight="1"/>
  </sheetData>
  <mergeCells count="23">
    <mergeCell ref="A2:F2"/>
    <mergeCell ref="B3:F3"/>
    <mergeCell ref="B4:C4"/>
    <mergeCell ref="E4:F4"/>
    <mergeCell ref="B5:C5"/>
    <mergeCell ref="E5:F5"/>
    <mergeCell ref="B6:F6"/>
    <mergeCell ref="B7:C7"/>
    <mergeCell ref="D7:F7"/>
    <mergeCell ref="B8:C8"/>
    <mergeCell ref="D8:F8"/>
    <mergeCell ref="B9:F9"/>
    <mergeCell ref="B10:F10"/>
    <mergeCell ref="B11:D11"/>
    <mergeCell ref="E11:F11"/>
    <mergeCell ref="B12:D12"/>
    <mergeCell ref="E12:F12"/>
    <mergeCell ref="B19:C19"/>
    <mergeCell ref="E19:F19"/>
    <mergeCell ref="A7:A8"/>
    <mergeCell ref="A11:A12"/>
    <mergeCell ref="A13:A18"/>
    <mergeCell ref="B14:B16"/>
  </mergeCells>
  <pageMargins left="0.78740157480315" right="0.78740157480315" top="0.393700787401575" bottom="0.393700787401575" header="0.196850393700787" footer="0.196850393700787"/>
  <pageSetup paperSize="9" scale="73"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
  <sheetViews>
    <sheetView workbookViewId="0">
      <selection activeCell="A1" sqref="A1"/>
    </sheetView>
  </sheetViews>
  <sheetFormatPr defaultColWidth="9" defaultRowHeight="14.25" outlineLevelCol="6"/>
  <cols>
    <col min="1" max="1" width="19.625" style="1"/>
    <col min="2" max="2" width="11.625" style="1"/>
    <col min="3" max="3" width="20.5" style="1"/>
    <col min="4" max="4" width="31.625" style="1"/>
    <col min="5" max="6" width="22.75" style="1"/>
    <col min="7" max="16384" width="9" style="1"/>
  </cols>
  <sheetData>
    <row r="1" ht="24" customHeight="1" spans="1:1">
      <c r="A1" s="2" t="s">
        <v>127</v>
      </c>
    </row>
    <row r="2" ht="24" customHeight="1" spans="1:6">
      <c r="A2" s="3" t="s">
        <v>1</v>
      </c>
      <c r="B2" s="3"/>
      <c r="C2" s="3"/>
      <c r="D2" s="3"/>
      <c r="E2" s="3"/>
      <c r="F2" s="3"/>
    </row>
    <row r="3" ht="24" customHeight="1" spans="1:6">
      <c r="A3" s="30" t="s">
        <v>2</v>
      </c>
      <c r="B3" s="31" t="s">
        <v>3</v>
      </c>
      <c r="C3" s="31"/>
      <c r="D3" s="31"/>
      <c r="E3" s="31"/>
      <c r="F3" s="31"/>
    </row>
    <row r="4" ht="24" customHeight="1" spans="1:7">
      <c r="A4" s="32" t="s">
        <v>4</v>
      </c>
      <c r="B4" s="33" t="s">
        <v>5</v>
      </c>
      <c r="C4" s="34"/>
      <c r="D4" s="30" t="s">
        <v>6</v>
      </c>
      <c r="E4" s="33" t="s">
        <v>128</v>
      </c>
      <c r="F4" s="51"/>
      <c r="G4" s="24"/>
    </row>
    <row r="5" ht="23.25" customHeight="1" spans="1:6">
      <c r="A5" s="30" t="s">
        <v>8</v>
      </c>
      <c r="B5" s="31" t="s">
        <v>9</v>
      </c>
      <c r="C5" s="31"/>
      <c r="D5" s="30" t="s">
        <v>10</v>
      </c>
      <c r="E5" s="35" t="s">
        <v>11</v>
      </c>
      <c r="F5" s="35"/>
    </row>
    <row r="6" ht="23.25" customHeight="1" spans="1:6">
      <c r="A6" s="30" t="s">
        <v>12</v>
      </c>
      <c r="B6" s="31" t="s">
        <v>13</v>
      </c>
      <c r="C6" s="31"/>
      <c r="D6" s="31"/>
      <c r="E6" s="31"/>
      <c r="F6" s="31"/>
    </row>
    <row r="7" ht="23.25" customHeight="1" spans="1:6">
      <c r="A7" s="32" t="s">
        <v>14</v>
      </c>
      <c r="B7" s="35" t="s">
        <v>15</v>
      </c>
      <c r="C7" s="35"/>
      <c r="D7" s="36" t="s">
        <v>129</v>
      </c>
      <c r="E7" s="52"/>
      <c r="F7" s="53"/>
    </row>
    <row r="8" ht="23.25" customHeight="1" spans="1:6">
      <c r="A8" s="30"/>
      <c r="B8" s="35" t="s">
        <v>17</v>
      </c>
      <c r="C8" s="35"/>
      <c r="D8" s="60" t="str">
        <f>D7</f>
        <v>930万元</v>
      </c>
      <c r="E8" s="64"/>
      <c r="F8" s="65"/>
    </row>
    <row r="9" ht="48" customHeight="1" spans="1:6">
      <c r="A9" s="30" t="s">
        <v>18</v>
      </c>
      <c r="B9" s="38" t="s">
        <v>19</v>
      </c>
      <c r="C9" s="39"/>
      <c r="D9" s="39"/>
      <c r="E9" s="39"/>
      <c r="F9" s="56"/>
    </row>
    <row r="10" ht="90" customHeight="1" spans="1:6">
      <c r="A10" s="30" t="s">
        <v>20</v>
      </c>
      <c r="B10" s="38" t="s">
        <v>21</v>
      </c>
      <c r="C10" s="39"/>
      <c r="D10" s="39"/>
      <c r="E10" s="39"/>
      <c r="F10" s="56"/>
    </row>
    <row r="11" ht="24" customHeight="1" spans="1:6">
      <c r="A11" s="40" t="s">
        <v>22</v>
      </c>
      <c r="B11" s="30" t="s">
        <v>23</v>
      </c>
      <c r="C11" s="30"/>
      <c r="D11" s="30"/>
      <c r="E11" s="30" t="s">
        <v>24</v>
      </c>
      <c r="F11" s="30"/>
    </row>
    <row r="12" ht="60" customHeight="1" spans="1:6">
      <c r="A12" s="41"/>
      <c r="B12" s="38" t="s">
        <v>25</v>
      </c>
      <c r="C12" s="39"/>
      <c r="D12" s="39"/>
      <c r="E12" s="38" t="s">
        <v>26</v>
      </c>
      <c r="F12" s="56"/>
    </row>
    <row r="13" ht="36" customHeight="1" spans="1:6">
      <c r="A13" s="40" t="s">
        <v>27</v>
      </c>
      <c r="B13" s="42" t="s">
        <v>28</v>
      </c>
      <c r="C13" s="42" t="s">
        <v>29</v>
      </c>
      <c r="D13" s="43" t="s">
        <v>30</v>
      </c>
      <c r="E13" s="57" t="s">
        <v>31</v>
      </c>
      <c r="F13" s="43" t="s">
        <v>32</v>
      </c>
    </row>
    <row r="14" s="1" customFormat="1" ht="36" customHeight="1" spans="1:6">
      <c r="A14" s="44"/>
      <c r="B14" s="45" t="s">
        <v>33</v>
      </c>
      <c r="C14" s="46" t="s">
        <v>34</v>
      </c>
      <c r="D14" s="61" t="s">
        <v>37</v>
      </c>
      <c r="E14" s="61" t="s">
        <v>130</v>
      </c>
      <c r="F14" s="61" t="s">
        <v>130</v>
      </c>
    </row>
    <row r="15" s="1" customFormat="1" ht="36" customHeight="1" spans="1:6">
      <c r="A15" s="44"/>
      <c r="B15" s="45"/>
      <c r="C15" s="62"/>
      <c r="D15" s="61" t="s">
        <v>41</v>
      </c>
      <c r="E15" s="61" t="s">
        <v>131</v>
      </c>
      <c r="F15" s="61" t="s">
        <v>131</v>
      </c>
    </row>
    <row r="16" s="1" customFormat="1" ht="24" customHeight="1" spans="1:6">
      <c r="A16" s="44"/>
      <c r="B16" s="45"/>
      <c r="C16" s="45" t="s">
        <v>43</v>
      </c>
      <c r="D16" s="48" t="s">
        <v>44</v>
      </c>
      <c r="E16" s="48" t="s">
        <v>45</v>
      </c>
      <c r="F16" s="48" t="str">
        <f t="shared" ref="F16:F19" si="0">E16</f>
        <v>是</v>
      </c>
    </row>
    <row r="17" s="1" customFormat="1" ht="24" customHeight="1" spans="1:6">
      <c r="A17" s="44"/>
      <c r="B17" s="45"/>
      <c r="C17" s="46" t="s">
        <v>46</v>
      </c>
      <c r="D17" s="31" t="s">
        <v>47</v>
      </c>
      <c r="E17" s="58">
        <v>1</v>
      </c>
      <c r="F17" s="58">
        <f t="shared" si="0"/>
        <v>1</v>
      </c>
    </row>
    <row r="18" s="1" customFormat="1" ht="24" customHeight="1" spans="1:6">
      <c r="A18" s="44"/>
      <c r="B18" s="62" t="s">
        <v>48</v>
      </c>
      <c r="C18" s="63" t="s">
        <v>49</v>
      </c>
      <c r="D18" s="48" t="s">
        <v>50</v>
      </c>
      <c r="E18" s="48" t="s">
        <v>45</v>
      </c>
      <c r="F18" s="48" t="str">
        <f t="shared" si="0"/>
        <v>是</v>
      </c>
    </row>
    <row r="19" s="1" customFormat="1" ht="24" customHeight="1" spans="1:6">
      <c r="A19" s="50"/>
      <c r="B19" s="45" t="s">
        <v>51</v>
      </c>
      <c r="C19" s="45" t="s">
        <v>52</v>
      </c>
      <c r="D19" s="48" t="s">
        <v>53</v>
      </c>
      <c r="E19" s="48" t="s">
        <v>54</v>
      </c>
      <c r="F19" s="48" t="str">
        <f t="shared" si="0"/>
        <v>≥90%</v>
      </c>
    </row>
    <row r="20" ht="24" customHeight="1" spans="1:6">
      <c r="A20" s="30" t="s">
        <v>55</v>
      </c>
      <c r="B20" s="33" t="s">
        <v>56</v>
      </c>
      <c r="C20" s="34"/>
      <c r="D20" s="30" t="s">
        <v>57</v>
      </c>
      <c r="E20" s="33" t="s">
        <v>58</v>
      </c>
      <c r="F20" s="51"/>
    </row>
    <row r="21" ht="15.6" customHeight="1"/>
    <row r="22" ht="15.6" customHeight="1"/>
    <row r="23" ht="15.6" customHeight="1"/>
    <row r="24" ht="15.6" customHeight="1"/>
    <row r="25" ht="15.6" customHeight="1"/>
    <row r="26" ht="15.6" customHeight="1"/>
    <row r="27" ht="15.6" customHeight="1"/>
    <row r="28" ht="15.6" customHeight="1"/>
    <row r="29" ht="15.6" customHeight="1"/>
    <row r="30" ht="15.6" customHeight="1"/>
    <row r="31" s="1" customFormat="1" ht="15.6" customHeight="1"/>
    <row r="32" s="1" customFormat="1" ht="15.6" customHeight="1"/>
    <row r="33" s="1" customFormat="1" ht="15.6" customHeight="1"/>
    <row r="34" s="1" customFormat="1" ht="15.6" customHeight="1"/>
    <row r="35" s="1" customFormat="1" ht="15.6" customHeight="1"/>
    <row r="36" s="1" customFormat="1" ht="15.6" customHeight="1"/>
    <row r="37" s="1" customFormat="1" ht="15.6" customHeight="1"/>
    <row r="38" s="1" customFormat="1" ht="15.6" customHeight="1"/>
    <row r="39" s="1" customFormat="1" ht="15.6" customHeight="1"/>
    <row r="40" s="1" customFormat="1" ht="15.6" customHeight="1"/>
  </sheetData>
  <mergeCells count="24">
    <mergeCell ref="A2:F2"/>
    <mergeCell ref="B3:F3"/>
    <mergeCell ref="B4:C4"/>
    <mergeCell ref="E4:F4"/>
    <mergeCell ref="B5:C5"/>
    <mergeCell ref="E5:F5"/>
    <mergeCell ref="B6:F6"/>
    <mergeCell ref="B7:C7"/>
    <mergeCell ref="D7:F7"/>
    <mergeCell ref="B8:C8"/>
    <mergeCell ref="D8:F8"/>
    <mergeCell ref="B9:F9"/>
    <mergeCell ref="B10:F10"/>
    <mergeCell ref="B11:D11"/>
    <mergeCell ref="E11:F11"/>
    <mergeCell ref="B12:D12"/>
    <mergeCell ref="E12:F12"/>
    <mergeCell ref="B20:C20"/>
    <mergeCell ref="E20:F20"/>
    <mergeCell ref="A7:A8"/>
    <mergeCell ref="A11:A12"/>
    <mergeCell ref="A13:A19"/>
    <mergeCell ref="B14:B17"/>
    <mergeCell ref="C14:C15"/>
  </mergeCells>
  <pageMargins left="0.78740157480315" right="0.78740157480315" top="0.393700787401575" bottom="0.393700787401575" header="0.196850393700787" footer="0.196850393700787"/>
  <pageSetup paperSize="9" scale="73"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workbookViewId="0">
      <selection activeCell="A1" sqref="A1"/>
    </sheetView>
  </sheetViews>
  <sheetFormatPr defaultColWidth="9" defaultRowHeight="14.25" outlineLevelCol="6"/>
  <cols>
    <col min="1" max="1" width="19.625" style="1"/>
    <col min="2" max="2" width="11.625" style="1"/>
    <col min="3" max="3" width="20.5" style="1"/>
    <col min="4" max="4" width="31.625" style="1"/>
    <col min="5" max="6" width="22.75" style="1"/>
    <col min="7" max="16384" width="9" style="1"/>
  </cols>
  <sheetData>
    <row r="1" ht="24" customHeight="1" spans="1:1">
      <c r="A1" s="2" t="s">
        <v>132</v>
      </c>
    </row>
    <row r="2" ht="24" customHeight="1" spans="1:6">
      <c r="A2" s="3" t="s">
        <v>1</v>
      </c>
      <c r="B2" s="3"/>
      <c r="C2" s="3"/>
      <c r="D2" s="3"/>
      <c r="E2" s="3"/>
      <c r="F2" s="3"/>
    </row>
    <row r="3" ht="24" customHeight="1" spans="1:6">
      <c r="A3" s="30" t="s">
        <v>2</v>
      </c>
      <c r="B3" s="31" t="s">
        <v>3</v>
      </c>
      <c r="C3" s="31"/>
      <c r="D3" s="31"/>
      <c r="E3" s="31"/>
      <c r="F3" s="31"/>
    </row>
    <row r="4" ht="24" customHeight="1" spans="1:7">
      <c r="A4" s="32" t="s">
        <v>4</v>
      </c>
      <c r="B4" s="33" t="s">
        <v>5</v>
      </c>
      <c r="C4" s="34"/>
      <c r="D4" s="30" t="s">
        <v>6</v>
      </c>
      <c r="E4" s="33" t="s">
        <v>133</v>
      </c>
      <c r="F4" s="51"/>
      <c r="G4" s="24"/>
    </row>
    <row r="5" ht="23.25" customHeight="1" spans="1:6">
      <c r="A5" s="30" t="s">
        <v>8</v>
      </c>
      <c r="B5" s="31" t="s">
        <v>9</v>
      </c>
      <c r="C5" s="31"/>
      <c r="D5" s="30" t="s">
        <v>10</v>
      </c>
      <c r="E5" s="35" t="s">
        <v>11</v>
      </c>
      <c r="F5" s="35"/>
    </row>
    <row r="6" ht="23.25" customHeight="1" spans="1:6">
      <c r="A6" s="30" t="s">
        <v>12</v>
      </c>
      <c r="B6" s="31" t="s">
        <v>13</v>
      </c>
      <c r="C6" s="31"/>
      <c r="D6" s="31"/>
      <c r="E6" s="31"/>
      <c r="F6" s="31"/>
    </row>
    <row r="7" ht="23.25" customHeight="1" spans="1:6">
      <c r="A7" s="32" t="s">
        <v>14</v>
      </c>
      <c r="B7" s="35" t="s">
        <v>15</v>
      </c>
      <c r="C7" s="35"/>
      <c r="D7" s="36" t="s">
        <v>134</v>
      </c>
      <c r="E7" s="52"/>
      <c r="F7" s="53"/>
    </row>
    <row r="8" ht="23.25" customHeight="1" spans="1:6">
      <c r="A8" s="30"/>
      <c r="B8" s="35" t="s">
        <v>17</v>
      </c>
      <c r="C8" s="35"/>
      <c r="D8" s="60" t="str">
        <f>D7</f>
        <v>686万元</v>
      </c>
      <c r="E8" s="64"/>
      <c r="F8" s="65"/>
    </row>
    <row r="9" ht="48" customHeight="1" spans="1:6">
      <c r="A9" s="30" t="s">
        <v>18</v>
      </c>
      <c r="B9" s="38" t="s">
        <v>19</v>
      </c>
      <c r="C9" s="39"/>
      <c r="D9" s="39"/>
      <c r="E9" s="39"/>
      <c r="F9" s="56"/>
    </row>
    <row r="10" ht="90" customHeight="1" spans="1:6">
      <c r="A10" s="30" t="s">
        <v>20</v>
      </c>
      <c r="B10" s="38" t="s">
        <v>21</v>
      </c>
      <c r="C10" s="39"/>
      <c r="D10" s="39"/>
      <c r="E10" s="39"/>
      <c r="F10" s="56"/>
    </row>
    <row r="11" ht="24" customHeight="1" spans="1:6">
      <c r="A11" s="40" t="s">
        <v>22</v>
      </c>
      <c r="B11" s="30" t="s">
        <v>23</v>
      </c>
      <c r="C11" s="30"/>
      <c r="D11" s="30"/>
      <c r="E11" s="30" t="s">
        <v>24</v>
      </c>
      <c r="F11" s="30"/>
    </row>
    <row r="12" ht="60" customHeight="1" spans="1:6">
      <c r="A12" s="41"/>
      <c r="B12" s="38" t="s">
        <v>25</v>
      </c>
      <c r="C12" s="39"/>
      <c r="D12" s="39"/>
      <c r="E12" s="38" t="s">
        <v>26</v>
      </c>
      <c r="F12" s="56"/>
    </row>
    <row r="13" ht="36" customHeight="1" spans="1:6">
      <c r="A13" s="40" t="s">
        <v>27</v>
      </c>
      <c r="B13" s="42" t="s">
        <v>28</v>
      </c>
      <c r="C13" s="42" t="s">
        <v>29</v>
      </c>
      <c r="D13" s="43" t="s">
        <v>30</v>
      </c>
      <c r="E13" s="57" t="s">
        <v>31</v>
      </c>
      <c r="F13" s="43" t="s">
        <v>32</v>
      </c>
    </row>
    <row r="14" s="1" customFormat="1" ht="36" customHeight="1" spans="1:6">
      <c r="A14" s="44"/>
      <c r="B14" s="45" t="s">
        <v>33</v>
      </c>
      <c r="C14" s="46" t="s">
        <v>34</v>
      </c>
      <c r="D14" s="61" t="s">
        <v>41</v>
      </c>
      <c r="E14" s="61" t="s">
        <v>135</v>
      </c>
      <c r="F14" s="61" t="s">
        <v>135</v>
      </c>
    </row>
    <row r="15" s="1" customFormat="1" ht="24" customHeight="1" spans="1:6">
      <c r="A15" s="44"/>
      <c r="B15" s="45"/>
      <c r="C15" s="45" t="s">
        <v>43</v>
      </c>
      <c r="D15" s="48" t="s">
        <v>44</v>
      </c>
      <c r="E15" s="48" t="s">
        <v>45</v>
      </c>
      <c r="F15" s="48" t="str">
        <f t="shared" ref="F15:F18" si="0">E15</f>
        <v>是</v>
      </c>
    </row>
    <row r="16" s="1" customFormat="1" ht="24" customHeight="1" spans="1:6">
      <c r="A16" s="44"/>
      <c r="B16" s="45"/>
      <c r="C16" s="46" t="s">
        <v>46</v>
      </c>
      <c r="D16" s="31" t="s">
        <v>47</v>
      </c>
      <c r="E16" s="58">
        <v>1</v>
      </c>
      <c r="F16" s="58">
        <f t="shared" si="0"/>
        <v>1</v>
      </c>
    </row>
    <row r="17" s="1" customFormat="1" ht="24" customHeight="1" spans="1:6">
      <c r="A17" s="44"/>
      <c r="B17" s="62" t="s">
        <v>48</v>
      </c>
      <c r="C17" s="63" t="s">
        <v>49</v>
      </c>
      <c r="D17" s="48" t="s">
        <v>50</v>
      </c>
      <c r="E17" s="48" t="s">
        <v>45</v>
      </c>
      <c r="F17" s="48" t="str">
        <f t="shared" si="0"/>
        <v>是</v>
      </c>
    </row>
    <row r="18" s="1" customFormat="1" ht="24" customHeight="1" spans="1:6">
      <c r="A18" s="50"/>
      <c r="B18" s="45" t="s">
        <v>51</v>
      </c>
      <c r="C18" s="45" t="s">
        <v>52</v>
      </c>
      <c r="D18" s="48" t="s">
        <v>53</v>
      </c>
      <c r="E18" s="48" t="s">
        <v>54</v>
      </c>
      <c r="F18" s="48" t="str">
        <f t="shared" si="0"/>
        <v>≥90%</v>
      </c>
    </row>
    <row r="19" ht="24" customHeight="1" spans="1:6">
      <c r="A19" s="30" t="s">
        <v>55</v>
      </c>
      <c r="B19" s="33" t="s">
        <v>56</v>
      </c>
      <c r="C19" s="34"/>
      <c r="D19" s="30" t="s">
        <v>57</v>
      </c>
      <c r="E19" s="33" t="s">
        <v>58</v>
      </c>
      <c r="F19" s="51"/>
    </row>
    <row r="20" ht="15.6" customHeight="1"/>
    <row r="21" ht="15.6" customHeight="1"/>
    <row r="22" ht="15.6" customHeight="1"/>
    <row r="23" ht="15.6" customHeight="1"/>
    <row r="24" ht="15.6" customHeight="1"/>
    <row r="25" ht="15.6" customHeight="1"/>
    <row r="26" ht="15.6" customHeight="1"/>
    <row r="27" ht="15.6" customHeight="1"/>
    <row r="28" ht="15.6" customHeight="1"/>
    <row r="29" ht="15.6" customHeight="1"/>
    <row r="30" s="1" customFormat="1" ht="15.6" customHeight="1"/>
    <row r="31" s="1" customFormat="1" ht="15.6" customHeight="1"/>
    <row r="32" s="1" customFormat="1" ht="15.6" customHeight="1"/>
    <row r="33" s="1" customFormat="1" ht="15.6" customHeight="1"/>
    <row r="34" s="1" customFormat="1" ht="15.6" customHeight="1"/>
    <row r="35" s="1" customFormat="1" ht="15.6" customHeight="1"/>
    <row r="36" s="1" customFormat="1" ht="15.6" customHeight="1"/>
    <row r="37" s="1" customFormat="1" ht="15.6" customHeight="1"/>
    <row r="38" s="1" customFormat="1" ht="15.6" customHeight="1"/>
    <row r="39" s="1" customFormat="1" ht="15.6" customHeight="1"/>
  </sheetData>
  <mergeCells count="23">
    <mergeCell ref="A2:F2"/>
    <mergeCell ref="B3:F3"/>
    <mergeCell ref="B4:C4"/>
    <mergeCell ref="E4:F4"/>
    <mergeCell ref="B5:C5"/>
    <mergeCell ref="E5:F5"/>
    <mergeCell ref="B6:F6"/>
    <mergeCell ref="B7:C7"/>
    <mergeCell ref="D7:F7"/>
    <mergeCell ref="B8:C8"/>
    <mergeCell ref="D8:F8"/>
    <mergeCell ref="B9:F9"/>
    <mergeCell ref="B10:F10"/>
    <mergeCell ref="B11:D11"/>
    <mergeCell ref="E11:F11"/>
    <mergeCell ref="B12:D12"/>
    <mergeCell ref="E12:F12"/>
    <mergeCell ref="B19:C19"/>
    <mergeCell ref="E19:F19"/>
    <mergeCell ref="A7:A8"/>
    <mergeCell ref="A11:A12"/>
    <mergeCell ref="A13:A18"/>
    <mergeCell ref="B14:B16"/>
  </mergeCells>
  <pageMargins left="0.78740157480315" right="0.78740157480315" top="0.393700787401575" bottom="0.393700787401575" header="0.196850393700787" footer="0.196850393700787"/>
  <pageSetup paperSize="9" scale="73"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workbookViewId="0">
      <selection activeCell="A1" sqref="A1"/>
    </sheetView>
  </sheetViews>
  <sheetFormatPr defaultColWidth="9" defaultRowHeight="14.25" outlineLevelCol="6"/>
  <cols>
    <col min="1" max="1" width="19.625" style="1"/>
    <col min="2" max="2" width="11.625" style="1"/>
    <col min="3" max="3" width="20.5" style="1"/>
    <col min="4" max="4" width="31.625" style="1"/>
    <col min="5" max="6" width="22.75" style="1"/>
    <col min="7" max="16384" width="9" style="1"/>
  </cols>
  <sheetData>
    <row r="1" ht="24" customHeight="1" spans="1:1">
      <c r="A1" s="2" t="s">
        <v>136</v>
      </c>
    </row>
    <row r="2" ht="24" customHeight="1" spans="1:6">
      <c r="A2" s="3" t="s">
        <v>1</v>
      </c>
      <c r="B2" s="3"/>
      <c r="C2" s="3"/>
      <c r="D2" s="3"/>
      <c r="E2" s="3"/>
      <c r="F2" s="3"/>
    </row>
    <row r="3" ht="24" customHeight="1" spans="1:6">
      <c r="A3" s="30" t="s">
        <v>2</v>
      </c>
      <c r="B3" s="31" t="s">
        <v>3</v>
      </c>
      <c r="C3" s="31"/>
      <c r="D3" s="31"/>
      <c r="E3" s="31"/>
      <c r="F3" s="31"/>
    </row>
    <row r="4" ht="24" customHeight="1" spans="1:7">
      <c r="A4" s="32" t="s">
        <v>4</v>
      </c>
      <c r="B4" s="33" t="s">
        <v>5</v>
      </c>
      <c r="C4" s="34"/>
      <c r="D4" s="30" t="s">
        <v>6</v>
      </c>
      <c r="E4" s="33" t="s">
        <v>137</v>
      </c>
      <c r="F4" s="51"/>
      <c r="G4" s="24"/>
    </row>
    <row r="5" ht="23.25" customHeight="1" spans="1:6">
      <c r="A5" s="30" t="s">
        <v>8</v>
      </c>
      <c r="B5" s="31" t="s">
        <v>9</v>
      </c>
      <c r="C5" s="31"/>
      <c r="D5" s="30" t="s">
        <v>10</v>
      </c>
      <c r="E5" s="35" t="s">
        <v>11</v>
      </c>
      <c r="F5" s="35"/>
    </row>
    <row r="6" ht="23.25" customHeight="1" spans="1:6">
      <c r="A6" s="30" t="s">
        <v>12</v>
      </c>
      <c r="B6" s="31" t="s">
        <v>13</v>
      </c>
      <c r="C6" s="31"/>
      <c r="D6" s="31"/>
      <c r="E6" s="31"/>
      <c r="F6" s="31"/>
    </row>
    <row r="7" ht="23.25" customHeight="1" spans="1:6">
      <c r="A7" s="32" t="s">
        <v>14</v>
      </c>
      <c r="B7" s="35" t="s">
        <v>15</v>
      </c>
      <c r="C7" s="35"/>
      <c r="D7" s="36" t="s">
        <v>138</v>
      </c>
      <c r="E7" s="52"/>
      <c r="F7" s="53"/>
    </row>
    <row r="8" ht="23.25" customHeight="1" spans="1:6">
      <c r="A8" s="30"/>
      <c r="B8" s="35" t="s">
        <v>17</v>
      </c>
      <c r="C8" s="35"/>
      <c r="D8" s="60" t="str">
        <f>D7</f>
        <v>111万元</v>
      </c>
      <c r="E8" s="64"/>
      <c r="F8" s="65"/>
    </row>
    <row r="9" ht="48" customHeight="1" spans="1:6">
      <c r="A9" s="30" t="s">
        <v>18</v>
      </c>
      <c r="B9" s="38" t="s">
        <v>19</v>
      </c>
      <c r="C9" s="39"/>
      <c r="D9" s="39"/>
      <c r="E9" s="39"/>
      <c r="F9" s="56"/>
    </row>
    <row r="10" ht="90" customHeight="1" spans="1:6">
      <c r="A10" s="30" t="s">
        <v>20</v>
      </c>
      <c r="B10" s="38" t="s">
        <v>21</v>
      </c>
      <c r="C10" s="39"/>
      <c r="D10" s="39"/>
      <c r="E10" s="39"/>
      <c r="F10" s="56"/>
    </row>
    <row r="11" ht="24" customHeight="1" spans="1:6">
      <c r="A11" s="40" t="s">
        <v>22</v>
      </c>
      <c r="B11" s="30" t="s">
        <v>23</v>
      </c>
      <c r="C11" s="30"/>
      <c r="D11" s="30"/>
      <c r="E11" s="30" t="s">
        <v>24</v>
      </c>
      <c r="F11" s="30"/>
    </row>
    <row r="12" ht="60" customHeight="1" spans="1:6">
      <c r="A12" s="41"/>
      <c r="B12" s="38" t="s">
        <v>25</v>
      </c>
      <c r="C12" s="39"/>
      <c r="D12" s="39"/>
      <c r="E12" s="38" t="s">
        <v>26</v>
      </c>
      <c r="F12" s="56"/>
    </row>
    <row r="13" ht="36" customHeight="1" spans="1:6">
      <c r="A13" s="40" t="s">
        <v>27</v>
      </c>
      <c r="B13" s="42" t="s">
        <v>28</v>
      </c>
      <c r="C13" s="42" t="s">
        <v>29</v>
      </c>
      <c r="D13" s="43" t="s">
        <v>30</v>
      </c>
      <c r="E13" s="57" t="s">
        <v>31</v>
      </c>
      <c r="F13" s="43" t="s">
        <v>32</v>
      </c>
    </row>
    <row r="14" s="1" customFormat="1" ht="36" customHeight="1" spans="1:6">
      <c r="A14" s="44"/>
      <c r="B14" s="45" t="s">
        <v>33</v>
      </c>
      <c r="C14" s="46" t="s">
        <v>34</v>
      </c>
      <c r="D14" s="61" t="s">
        <v>41</v>
      </c>
      <c r="E14" s="61" t="s">
        <v>139</v>
      </c>
      <c r="F14" s="61" t="s">
        <v>139</v>
      </c>
    </row>
    <row r="15" s="1" customFormat="1" ht="24" customHeight="1" spans="1:6">
      <c r="A15" s="44"/>
      <c r="B15" s="45"/>
      <c r="C15" s="45" t="s">
        <v>43</v>
      </c>
      <c r="D15" s="48" t="s">
        <v>44</v>
      </c>
      <c r="E15" s="48" t="s">
        <v>45</v>
      </c>
      <c r="F15" s="48" t="str">
        <f t="shared" ref="F15:F18" si="0">E15</f>
        <v>是</v>
      </c>
    </row>
    <row r="16" s="1" customFormat="1" ht="24" customHeight="1" spans="1:6">
      <c r="A16" s="44"/>
      <c r="B16" s="45"/>
      <c r="C16" s="46" t="s">
        <v>46</v>
      </c>
      <c r="D16" s="31" t="s">
        <v>47</v>
      </c>
      <c r="E16" s="58">
        <v>1</v>
      </c>
      <c r="F16" s="58">
        <f t="shared" si="0"/>
        <v>1</v>
      </c>
    </row>
    <row r="17" s="1" customFormat="1" ht="24" customHeight="1" spans="1:6">
      <c r="A17" s="44"/>
      <c r="B17" s="62" t="s">
        <v>48</v>
      </c>
      <c r="C17" s="63" t="s">
        <v>49</v>
      </c>
      <c r="D17" s="48" t="s">
        <v>50</v>
      </c>
      <c r="E17" s="48" t="s">
        <v>45</v>
      </c>
      <c r="F17" s="48" t="str">
        <f t="shared" si="0"/>
        <v>是</v>
      </c>
    </row>
    <row r="18" s="1" customFormat="1" ht="24" customHeight="1" spans="1:6">
      <c r="A18" s="50"/>
      <c r="B18" s="45" t="s">
        <v>51</v>
      </c>
      <c r="C18" s="45" t="s">
        <v>52</v>
      </c>
      <c r="D18" s="48" t="s">
        <v>53</v>
      </c>
      <c r="E18" s="48" t="s">
        <v>54</v>
      </c>
      <c r="F18" s="48" t="str">
        <f t="shared" si="0"/>
        <v>≥90%</v>
      </c>
    </row>
    <row r="19" ht="24" customHeight="1" spans="1:6">
      <c r="A19" s="30" t="s">
        <v>55</v>
      </c>
      <c r="B19" s="33" t="s">
        <v>56</v>
      </c>
      <c r="C19" s="34"/>
      <c r="D19" s="30" t="s">
        <v>57</v>
      </c>
      <c r="E19" s="33" t="s">
        <v>58</v>
      </c>
      <c r="F19" s="51"/>
    </row>
    <row r="20" ht="15.6" customHeight="1"/>
    <row r="21" ht="15.6" customHeight="1"/>
    <row r="22" ht="15.6" customHeight="1"/>
    <row r="23" ht="15.6" customHeight="1"/>
    <row r="24" ht="15.6" customHeight="1"/>
    <row r="25" ht="15.6" customHeight="1"/>
    <row r="26" ht="15.6" customHeight="1"/>
    <row r="27" ht="15.6" customHeight="1"/>
    <row r="28" ht="15.6" customHeight="1"/>
    <row r="29" ht="15.6" customHeight="1"/>
    <row r="30" s="1" customFormat="1" ht="15.6" customHeight="1"/>
    <row r="31" s="1" customFormat="1" ht="15.6" customHeight="1"/>
    <row r="32" s="1" customFormat="1" ht="15.6" customHeight="1"/>
    <row r="33" s="1" customFormat="1" ht="15.6" customHeight="1"/>
    <row r="34" s="1" customFormat="1" ht="15.6" customHeight="1"/>
    <row r="35" s="1" customFormat="1" ht="15.6" customHeight="1"/>
    <row r="36" s="1" customFormat="1" ht="15.6" customHeight="1"/>
    <row r="37" s="1" customFormat="1" ht="15.6" customHeight="1"/>
    <row r="38" s="1" customFormat="1" ht="15.6" customHeight="1"/>
    <row r="39" s="1" customFormat="1" ht="15.6" customHeight="1"/>
  </sheetData>
  <mergeCells count="23">
    <mergeCell ref="A2:F2"/>
    <mergeCell ref="B3:F3"/>
    <mergeCell ref="B4:C4"/>
    <mergeCell ref="E4:F4"/>
    <mergeCell ref="B5:C5"/>
    <mergeCell ref="E5:F5"/>
    <mergeCell ref="B6:F6"/>
    <mergeCell ref="B7:C7"/>
    <mergeCell ref="D7:F7"/>
    <mergeCell ref="B8:C8"/>
    <mergeCell ref="D8:F8"/>
    <mergeCell ref="B9:F9"/>
    <mergeCell ref="B10:F10"/>
    <mergeCell ref="B11:D11"/>
    <mergeCell ref="E11:F11"/>
    <mergeCell ref="B12:D12"/>
    <mergeCell ref="E12:F12"/>
    <mergeCell ref="B19:C19"/>
    <mergeCell ref="E19:F19"/>
    <mergeCell ref="A7:A8"/>
    <mergeCell ref="A11:A12"/>
    <mergeCell ref="A13:A18"/>
    <mergeCell ref="B14:B16"/>
  </mergeCells>
  <pageMargins left="0.78740157480315" right="0.78740157480315" top="0.393700787401575" bottom="0.393700787401575" header="0.196850393700787" footer="0.196850393700787"/>
  <pageSetup paperSize="9" scale="73"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workbookViewId="0">
      <selection activeCell="A1" sqref="A1"/>
    </sheetView>
  </sheetViews>
  <sheetFormatPr defaultColWidth="9" defaultRowHeight="14.25" outlineLevelCol="6"/>
  <cols>
    <col min="1" max="1" width="19.625" style="1"/>
    <col min="2" max="2" width="11.625" style="1"/>
    <col min="3" max="3" width="20.5" style="1"/>
    <col min="4" max="4" width="31.625" style="1"/>
    <col min="5" max="6" width="22.75" style="1"/>
    <col min="7" max="16384" width="9" style="1"/>
  </cols>
  <sheetData>
    <row r="1" ht="24" customHeight="1" spans="1:1">
      <c r="A1" s="2" t="s">
        <v>140</v>
      </c>
    </row>
    <row r="2" ht="24" customHeight="1" spans="1:6">
      <c r="A2" s="3" t="s">
        <v>1</v>
      </c>
      <c r="B2" s="3"/>
      <c r="C2" s="3"/>
      <c r="D2" s="3"/>
      <c r="E2" s="3"/>
      <c r="F2" s="3"/>
    </row>
    <row r="3" ht="24" customHeight="1" spans="1:6">
      <c r="A3" s="30" t="s">
        <v>2</v>
      </c>
      <c r="B3" s="31" t="s">
        <v>3</v>
      </c>
      <c r="C3" s="31"/>
      <c r="D3" s="31"/>
      <c r="E3" s="31"/>
      <c r="F3" s="31"/>
    </row>
    <row r="4" ht="24" customHeight="1" spans="1:7">
      <c r="A4" s="32" t="s">
        <v>4</v>
      </c>
      <c r="B4" s="33" t="s">
        <v>5</v>
      </c>
      <c r="C4" s="34"/>
      <c r="D4" s="30" t="s">
        <v>6</v>
      </c>
      <c r="E4" s="33" t="s">
        <v>141</v>
      </c>
      <c r="F4" s="51"/>
      <c r="G4" s="24"/>
    </row>
    <row r="5" ht="23.25" customHeight="1" spans="1:6">
      <c r="A5" s="30" t="s">
        <v>8</v>
      </c>
      <c r="B5" s="31" t="s">
        <v>9</v>
      </c>
      <c r="C5" s="31"/>
      <c r="D5" s="30" t="s">
        <v>10</v>
      </c>
      <c r="E5" s="35" t="s">
        <v>11</v>
      </c>
      <c r="F5" s="35"/>
    </row>
    <row r="6" ht="23.25" customHeight="1" spans="1:6">
      <c r="A6" s="30" t="s">
        <v>12</v>
      </c>
      <c r="B6" s="31" t="s">
        <v>13</v>
      </c>
      <c r="C6" s="31"/>
      <c r="D6" s="31"/>
      <c r="E6" s="31"/>
      <c r="F6" s="31"/>
    </row>
    <row r="7" ht="23.25" customHeight="1" spans="1:6">
      <c r="A7" s="32" t="s">
        <v>14</v>
      </c>
      <c r="B7" s="35" t="s">
        <v>15</v>
      </c>
      <c r="C7" s="35"/>
      <c r="D7" s="36" t="s">
        <v>142</v>
      </c>
      <c r="E7" s="52"/>
      <c r="F7" s="53"/>
    </row>
    <row r="8" ht="23.25" customHeight="1" spans="1:6">
      <c r="A8" s="30"/>
      <c r="B8" s="35" t="s">
        <v>17</v>
      </c>
      <c r="C8" s="35"/>
      <c r="D8" s="60" t="str">
        <f>D7</f>
        <v>194万元</v>
      </c>
      <c r="E8" s="64"/>
      <c r="F8" s="65"/>
    </row>
    <row r="9" ht="48" customHeight="1" spans="1:6">
      <c r="A9" s="30" t="s">
        <v>18</v>
      </c>
      <c r="B9" s="38" t="s">
        <v>19</v>
      </c>
      <c r="C9" s="39"/>
      <c r="D9" s="39"/>
      <c r="E9" s="39"/>
      <c r="F9" s="56"/>
    </row>
    <row r="10" ht="90" customHeight="1" spans="1:6">
      <c r="A10" s="30" t="s">
        <v>20</v>
      </c>
      <c r="B10" s="38" t="s">
        <v>21</v>
      </c>
      <c r="C10" s="39"/>
      <c r="D10" s="39"/>
      <c r="E10" s="39"/>
      <c r="F10" s="56"/>
    </row>
    <row r="11" ht="24" customHeight="1" spans="1:6">
      <c r="A11" s="40" t="s">
        <v>22</v>
      </c>
      <c r="B11" s="30" t="s">
        <v>23</v>
      </c>
      <c r="C11" s="30"/>
      <c r="D11" s="30"/>
      <c r="E11" s="30" t="s">
        <v>24</v>
      </c>
      <c r="F11" s="30"/>
    </row>
    <row r="12" ht="60" customHeight="1" spans="1:6">
      <c r="A12" s="41"/>
      <c r="B12" s="38" t="s">
        <v>25</v>
      </c>
      <c r="C12" s="39"/>
      <c r="D12" s="39"/>
      <c r="E12" s="38" t="s">
        <v>26</v>
      </c>
      <c r="F12" s="56"/>
    </row>
    <row r="13" ht="36" customHeight="1" spans="1:6">
      <c r="A13" s="40" t="s">
        <v>27</v>
      </c>
      <c r="B13" s="42" t="s">
        <v>28</v>
      </c>
      <c r="C13" s="42" t="s">
        <v>29</v>
      </c>
      <c r="D13" s="43" t="s">
        <v>30</v>
      </c>
      <c r="E13" s="57" t="s">
        <v>31</v>
      </c>
      <c r="F13" s="43" t="s">
        <v>32</v>
      </c>
    </row>
    <row r="14" s="1" customFormat="1" ht="36" customHeight="1" spans="1:6">
      <c r="A14" s="44"/>
      <c r="B14" s="45" t="s">
        <v>33</v>
      </c>
      <c r="C14" s="46" t="s">
        <v>34</v>
      </c>
      <c r="D14" s="61" t="s">
        <v>41</v>
      </c>
      <c r="E14" s="61" t="s">
        <v>143</v>
      </c>
      <c r="F14" s="61" t="s">
        <v>143</v>
      </c>
    </row>
    <row r="15" s="1" customFormat="1" ht="24" customHeight="1" spans="1:6">
      <c r="A15" s="44"/>
      <c r="B15" s="45"/>
      <c r="C15" s="45" t="s">
        <v>43</v>
      </c>
      <c r="D15" s="48" t="s">
        <v>44</v>
      </c>
      <c r="E15" s="48" t="s">
        <v>45</v>
      </c>
      <c r="F15" s="48" t="str">
        <f t="shared" ref="F15:F18" si="0">E15</f>
        <v>是</v>
      </c>
    </row>
    <row r="16" s="1" customFormat="1" ht="24" customHeight="1" spans="1:6">
      <c r="A16" s="44"/>
      <c r="B16" s="45"/>
      <c r="C16" s="46" t="s">
        <v>46</v>
      </c>
      <c r="D16" s="31" t="s">
        <v>47</v>
      </c>
      <c r="E16" s="58">
        <v>1</v>
      </c>
      <c r="F16" s="58">
        <f t="shared" si="0"/>
        <v>1</v>
      </c>
    </row>
    <row r="17" s="1" customFormat="1" ht="24" customHeight="1" spans="1:6">
      <c r="A17" s="44"/>
      <c r="B17" s="62" t="s">
        <v>48</v>
      </c>
      <c r="C17" s="63" t="s">
        <v>49</v>
      </c>
      <c r="D17" s="48" t="s">
        <v>50</v>
      </c>
      <c r="E17" s="48" t="s">
        <v>45</v>
      </c>
      <c r="F17" s="48" t="str">
        <f t="shared" si="0"/>
        <v>是</v>
      </c>
    </row>
    <row r="18" s="1" customFormat="1" ht="24" customHeight="1" spans="1:6">
      <c r="A18" s="50"/>
      <c r="B18" s="45" t="s">
        <v>51</v>
      </c>
      <c r="C18" s="45" t="s">
        <v>52</v>
      </c>
      <c r="D18" s="48" t="s">
        <v>53</v>
      </c>
      <c r="E18" s="48" t="s">
        <v>54</v>
      </c>
      <c r="F18" s="48" t="str">
        <f t="shared" si="0"/>
        <v>≥90%</v>
      </c>
    </row>
    <row r="19" ht="24" customHeight="1" spans="1:6">
      <c r="A19" s="30" t="s">
        <v>55</v>
      </c>
      <c r="B19" s="33" t="s">
        <v>56</v>
      </c>
      <c r="C19" s="34"/>
      <c r="D19" s="30" t="s">
        <v>57</v>
      </c>
      <c r="E19" s="33" t="s">
        <v>58</v>
      </c>
      <c r="F19" s="51"/>
    </row>
    <row r="20" ht="15.6" customHeight="1"/>
    <row r="21" ht="15.6" customHeight="1"/>
    <row r="22" ht="15.6" customHeight="1"/>
    <row r="23" ht="15.6" customHeight="1"/>
    <row r="24" ht="15.6" customHeight="1"/>
    <row r="25" ht="15.6" customHeight="1"/>
    <row r="26" ht="15.6" customHeight="1"/>
    <row r="27" ht="15.6" customHeight="1"/>
    <row r="28" ht="15.6" customHeight="1"/>
    <row r="29" ht="15.6" customHeight="1"/>
    <row r="30" s="1" customFormat="1" ht="15.6" customHeight="1"/>
    <row r="31" s="1" customFormat="1" ht="15.6" customHeight="1"/>
    <row r="32" s="1" customFormat="1" ht="15.6" customHeight="1"/>
    <row r="33" s="1" customFormat="1" ht="15.6" customHeight="1"/>
    <row r="34" s="1" customFormat="1" ht="15.6" customHeight="1"/>
    <row r="35" s="1" customFormat="1" ht="15.6" customHeight="1"/>
    <row r="36" s="1" customFormat="1" ht="15.6" customHeight="1"/>
    <row r="37" s="1" customFormat="1" ht="15.6" customHeight="1"/>
    <row r="38" s="1" customFormat="1" ht="15.6" customHeight="1"/>
    <row r="39" s="1" customFormat="1" ht="15.6" customHeight="1"/>
  </sheetData>
  <mergeCells count="23">
    <mergeCell ref="A2:F2"/>
    <mergeCell ref="B3:F3"/>
    <mergeCell ref="B4:C4"/>
    <mergeCell ref="E4:F4"/>
    <mergeCell ref="B5:C5"/>
    <mergeCell ref="E5:F5"/>
    <mergeCell ref="B6:F6"/>
    <mergeCell ref="B7:C7"/>
    <mergeCell ref="D7:F7"/>
    <mergeCell ref="B8:C8"/>
    <mergeCell ref="D8:F8"/>
    <mergeCell ref="B9:F9"/>
    <mergeCell ref="B10:F10"/>
    <mergeCell ref="B11:D11"/>
    <mergeCell ref="E11:F11"/>
    <mergeCell ref="B12:D12"/>
    <mergeCell ref="E12:F12"/>
    <mergeCell ref="B19:C19"/>
    <mergeCell ref="E19:F19"/>
    <mergeCell ref="A7:A8"/>
    <mergeCell ref="A11:A12"/>
    <mergeCell ref="A13:A18"/>
    <mergeCell ref="B14:B16"/>
  </mergeCells>
  <pageMargins left="0.78740157480315" right="0.78740157480315" top="0.393700787401575" bottom="0.393700787401575" header="0.196850393700787" footer="0.196850393700787"/>
  <pageSetup paperSize="9" scale="73"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
  <sheetViews>
    <sheetView workbookViewId="0">
      <selection activeCell="A1" sqref="A1"/>
    </sheetView>
  </sheetViews>
  <sheetFormatPr defaultColWidth="9" defaultRowHeight="14.25" outlineLevelCol="6"/>
  <cols>
    <col min="1" max="1" width="19.625" style="1"/>
    <col min="2" max="2" width="11.625" style="1"/>
    <col min="3" max="3" width="20.5" style="1"/>
    <col min="4" max="4" width="31.625" style="1"/>
    <col min="5" max="6" width="22.75" style="1"/>
    <col min="7" max="16384" width="9" style="1"/>
  </cols>
  <sheetData>
    <row r="1" ht="24" customHeight="1" spans="1:1">
      <c r="A1" s="2" t="s">
        <v>59</v>
      </c>
    </row>
    <row r="2" ht="24" customHeight="1" spans="1:6">
      <c r="A2" s="3" t="s">
        <v>1</v>
      </c>
      <c r="B2" s="3"/>
      <c r="C2" s="3"/>
      <c r="D2" s="3"/>
      <c r="E2" s="3"/>
      <c r="F2" s="3"/>
    </row>
    <row r="3" ht="24" customHeight="1" spans="1:6">
      <c r="A3" s="30" t="s">
        <v>2</v>
      </c>
      <c r="B3" s="31" t="s">
        <v>3</v>
      </c>
      <c r="C3" s="31"/>
      <c r="D3" s="31"/>
      <c r="E3" s="31"/>
      <c r="F3" s="31"/>
    </row>
    <row r="4" ht="24" customHeight="1" spans="1:7">
      <c r="A4" s="32" t="s">
        <v>4</v>
      </c>
      <c r="B4" s="33" t="s">
        <v>5</v>
      </c>
      <c r="C4" s="34"/>
      <c r="D4" s="30" t="s">
        <v>6</v>
      </c>
      <c r="E4" s="33" t="s">
        <v>60</v>
      </c>
      <c r="F4" s="51"/>
      <c r="G4" s="24"/>
    </row>
    <row r="5" ht="23.25" customHeight="1" spans="1:6">
      <c r="A5" s="30" t="s">
        <v>8</v>
      </c>
      <c r="B5" s="31" t="s">
        <v>9</v>
      </c>
      <c r="C5" s="31"/>
      <c r="D5" s="30" t="s">
        <v>10</v>
      </c>
      <c r="E5" s="35" t="s">
        <v>11</v>
      </c>
      <c r="F5" s="35"/>
    </row>
    <row r="6" ht="23.25" customHeight="1" spans="1:6">
      <c r="A6" s="30" t="s">
        <v>12</v>
      </c>
      <c r="B6" s="31" t="s">
        <v>13</v>
      </c>
      <c r="C6" s="31"/>
      <c r="D6" s="31"/>
      <c r="E6" s="31"/>
      <c r="F6" s="31"/>
    </row>
    <row r="7" ht="23.25" customHeight="1" spans="1:6">
      <c r="A7" s="32" t="s">
        <v>14</v>
      </c>
      <c r="B7" s="35" t="s">
        <v>15</v>
      </c>
      <c r="C7" s="35"/>
      <c r="D7" s="61" t="s">
        <v>61</v>
      </c>
      <c r="E7" s="61"/>
      <c r="F7" s="61"/>
    </row>
    <row r="8" ht="23.25" customHeight="1" spans="1:6">
      <c r="A8" s="30"/>
      <c r="B8" s="35" t="s">
        <v>17</v>
      </c>
      <c r="C8" s="35"/>
      <c r="D8" s="61" t="str">
        <f>D7</f>
        <v>9857万元</v>
      </c>
      <c r="E8" s="61"/>
      <c r="F8" s="61"/>
    </row>
    <row r="9" ht="48" customHeight="1" spans="1:6">
      <c r="A9" s="30" t="s">
        <v>18</v>
      </c>
      <c r="B9" s="38" t="s">
        <v>19</v>
      </c>
      <c r="C9" s="39"/>
      <c r="D9" s="39"/>
      <c r="E9" s="39"/>
      <c r="F9" s="56"/>
    </row>
    <row r="10" ht="90" customHeight="1" spans="1:6">
      <c r="A10" s="30" t="s">
        <v>20</v>
      </c>
      <c r="B10" s="38" t="s">
        <v>21</v>
      </c>
      <c r="C10" s="39"/>
      <c r="D10" s="39"/>
      <c r="E10" s="39"/>
      <c r="F10" s="56"/>
    </row>
    <row r="11" ht="24" customHeight="1" spans="1:6">
      <c r="A11" s="40" t="s">
        <v>22</v>
      </c>
      <c r="B11" s="30" t="s">
        <v>23</v>
      </c>
      <c r="C11" s="30"/>
      <c r="D11" s="30"/>
      <c r="E11" s="30" t="s">
        <v>24</v>
      </c>
      <c r="F11" s="30"/>
    </row>
    <row r="12" ht="60" customHeight="1" spans="1:6">
      <c r="A12" s="41"/>
      <c r="B12" s="38" t="s">
        <v>25</v>
      </c>
      <c r="C12" s="39"/>
      <c r="D12" s="39"/>
      <c r="E12" s="38" t="s">
        <v>62</v>
      </c>
      <c r="F12" s="56"/>
    </row>
    <row r="13" ht="36" customHeight="1" spans="1:6">
      <c r="A13" s="40" t="s">
        <v>27</v>
      </c>
      <c r="B13" s="42" t="s">
        <v>28</v>
      </c>
      <c r="C13" s="42" t="s">
        <v>29</v>
      </c>
      <c r="D13" s="43" t="s">
        <v>30</v>
      </c>
      <c r="E13" s="57" t="s">
        <v>31</v>
      </c>
      <c r="F13" s="43" t="s">
        <v>32</v>
      </c>
    </row>
    <row r="14" s="1" customFormat="1" ht="36" customHeight="1" spans="1:6">
      <c r="A14" s="44"/>
      <c r="B14" s="45" t="s">
        <v>33</v>
      </c>
      <c r="C14" s="46" t="s">
        <v>34</v>
      </c>
      <c r="D14" s="61" t="s">
        <v>37</v>
      </c>
      <c r="E14" s="61" t="s">
        <v>63</v>
      </c>
      <c r="F14" s="61" t="str">
        <f t="shared" ref="F14:F19" si="0">E14</f>
        <v>18700套（间）
（以市上报计划为准）</v>
      </c>
    </row>
    <row r="15" s="1" customFormat="1" ht="36" customHeight="1" spans="1:6">
      <c r="A15" s="44"/>
      <c r="B15" s="45"/>
      <c r="C15" s="62"/>
      <c r="D15" s="61" t="s">
        <v>41</v>
      </c>
      <c r="E15" s="61" t="s">
        <v>64</v>
      </c>
      <c r="F15" s="61" t="str">
        <f t="shared" si="0"/>
        <v>1000户
（以市上报计划为准）</v>
      </c>
    </row>
    <row r="16" s="1" customFormat="1" ht="24" customHeight="1" spans="1:6">
      <c r="A16" s="44"/>
      <c r="B16" s="45"/>
      <c r="C16" s="45" t="s">
        <v>43</v>
      </c>
      <c r="D16" s="48" t="s">
        <v>44</v>
      </c>
      <c r="E16" s="48" t="s">
        <v>45</v>
      </c>
      <c r="F16" s="61" t="str">
        <f t="shared" si="0"/>
        <v>是</v>
      </c>
    </row>
    <row r="17" s="1" customFormat="1" ht="24" customHeight="1" spans="1:6">
      <c r="A17" s="44"/>
      <c r="B17" s="45"/>
      <c r="C17" s="46" t="s">
        <v>46</v>
      </c>
      <c r="D17" s="31" t="s">
        <v>47</v>
      </c>
      <c r="E17" s="58">
        <v>1</v>
      </c>
      <c r="F17" s="58">
        <f t="shared" si="0"/>
        <v>1</v>
      </c>
    </row>
    <row r="18" s="1" customFormat="1" ht="24" customHeight="1" spans="1:6">
      <c r="A18" s="44"/>
      <c r="B18" s="62" t="s">
        <v>48</v>
      </c>
      <c r="C18" s="63" t="s">
        <v>49</v>
      </c>
      <c r="D18" s="48" t="s">
        <v>50</v>
      </c>
      <c r="E18" s="48" t="s">
        <v>45</v>
      </c>
      <c r="F18" s="61" t="str">
        <f t="shared" si="0"/>
        <v>是</v>
      </c>
    </row>
    <row r="19" s="1" customFormat="1" ht="24" customHeight="1" spans="1:6">
      <c r="A19" s="50"/>
      <c r="B19" s="45" t="s">
        <v>51</v>
      </c>
      <c r="C19" s="45" t="s">
        <v>52</v>
      </c>
      <c r="D19" s="48" t="s">
        <v>53</v>
      </c>
      <c r="E19" s="48" t="s">
        <v>54</v>
      </c>
      <c r="F19" s="61" t="str">
        <f t="shared" si="0"/>
        <v>≥90%</v>
      </c>
    </row>
    <row r="20" ht="24" customHeight="1" spans="1:6">
      <c r="A20" s="30" t="s">
        <v>55</v>
      </c>
      <c r="B20" s="33" t="s">
        <v>56</v>
      </c>
      <c r="C20" s="34"/>
      <c r="D20" s="30" t="s">
        <v>57</v>
      </c>
      <c r="E20" s="33" t="s">
        <v>58</v>
      </c>
      <c r="F20" s="51"/>
    </row>
    <row r="21" ht="15.6" customHeight="1"/>
    <row r="22" ht="15.6" customHeight="1"/>
    <row r="23" ht="15.6" customHeight="1"/>
    <row r="24" ht="15.6" customHeight="1"/>
    <row r="25" ht="15.6" customHeight="1"/>
    <row r="26" ht="15.6" customHeight="1"/>
    <row r="27" ht="15.6" customHeight="1"/>
    <row r="28" ht="15.6" customHeight="1"/>
    <row r="29" ht="15.6" customHeight="1"/>
    <row r="30" ht="15.6" customHeight="1"/>
    <row r="31" s="1" customFormat="1" ht="15.6" customHeight="1"/>
    <row r="32" s="1" customFormat="1" ht="15.6" customHeight="1"/>
    <row r="33" s="1" customFormat="1" ht="15.6" customHeight="1"/>
    <row r="34" s="1" customFormat="1" ht="15.6" customHeight="1"/>
    <row r="35" s="1" customFormat="1" ht="15.6" customHeight="1"/>
    <row r="36" s="1" customFormat="1" ht="15.6" customHeight="1"/>
    <row r="37" s="1" customFormat="1" ht="15.6" customHeight="1"/>
    <row r="38" s="1" customFormat="1" ht="15.6" customHeight="1"/>
    <row r="39" s="1" customFormat="1" ht="15.6" customHeight="1"/>
    <row r="40" s="1" customFormat="1" ht="15.6" customHeight="1"/>
  </sheetData>
  <mergeCells count="24">
    <mergeCell ref="A2:F2"/>
    <mergeCell ref="B3:F3"/>
    <mergeCell ref="B4:C4"/>
    <mergeCell ref="E4:F4"/>
    <mergeCell ref="B5:C5"/>
    <mergeCell ref="E5:F5"/>
    <mergeCell ref="B6:F6"/>
    <mergeCell ref="B7:C7"/>
    <mergeCell ref="D7:F7"/>
    <mergeCell ref="B8:C8"/>
    <mergeCell ref="D8:F8"/>
    <mergeCell ref="B9:F9"/>
    <mergeCell ref="B10:F10"/>
    <mergeCell ref="B11:D11"/>
    <mergeCell ref="E11:F11"/>
    <mergeCell ref="B12:D12"/>
    <mergeCell ref="E12:F12"/>
    <mergeCell ref="B20:C20"/>
    <mergeCell ref="E20:F20"/>
    <mergeCell ref="A7:A8"/>
    <mergeCell ref="A11:A12"/>
    <mergeCell ref="A13:A19"/>
    <mergeCell ref="B14:B17"/>
    <mergeCell ref="C14:C15"/>
  </mergeCells>
  <pageMargins left="0.78740157480315" right="0.78740157480315" top="0.393700787401575" bottom="0.393700787401575" header="0.196850393700787" footer="0.196850393700787"/>
  <pageSetup paperSize="9" scale="73" orientation="landscape" horizontalDpi="300" verticalDpi="300"/>
  <headerFooter alignWithMargins="0" scaleWithDoc="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9"/>
  <sheetViews>
    <sheetView workbookViewId="0">
      <selection activeCell="A1" sqref="A1"/>
    </sheetView>
  </sheetViews>
  <sheetFormatPr defaultColWidth="9" defaultRowHeight="14.25" outlineLevelCol="6"/>
  <cols>
    <col min="1" max="1" width="19.625" style="1"/>
    <col min="2" max="2" width="11.625" style="1"/>
    <col min="3" max="3" width="20.5" style="1"/>
    <col min="4" max="4" width="27.25" style="1"/>
    <col min="5" max="6" width="22.75" style="1"/>
    <col min="7" max="16384" width="9" style="1"/>
  </cols>
  <sheetData>
    <row r="1" ht="24" customHeight="1" spans="1:1">
      <c r="A1" s="2" t="s">
        <v>144</v>
      </c>
    </row>
    <row r="2" ht="24" customHeight="1" spans="1:6">
      <c r="A2" s="3" t="s">
        <v>1</v>
      </c>
      <c r="B2" s="3"/>
      <c r="C2" s="3"/>
      <c r="D2" s="3"/>
      <c r="E2" s="3"/>
      <c r="F2" s="3"/>
    </row>
    <row r="3" ht="24" customHeight="1" spans="1:6">
      <c r="A3" s="30" t="s">
        <v>2</v>
      </c>
      <c r="B3" s="31" t="s">
        <v>145</v>
      </c>
      <c r="C3" s="31"/>
      <c r="D3" s="31"/>
      <c r="E3" s="31"/>
      <c r="F3" s="31"/>
    </row>
    <row r="4" ht="24" customHeight="1" spans="1:7">
      <c r="A4" s="32" t="s">
        <v>4</v>
      </c>
      <c r="B4" s="33" t="s">
        <v>5</v>
      </c>
      <c r="C4" s="34"/>
      <c r="D4" s="30" t="s">
        <v>6</v>
      </c>
      <c r="E4" s="33" t="s">
        <v>77</v>
      </c>
      <c r="F4" s="51"/>
      <c r="G4" s="24"/>
    </row>
    <row r="5" ht="24" customHeight="1" spans="1:6">
      <c r="A5" s="30" t="s">
        <v>8</v>
      </c>
      <c r="B5" s="31" t="s">
        <v>9</v>
      </c>
      <c r="C5" s="31"/>
      <c r="D5" s="30" t="s">
        <v>10</v>
      </c>
      <c r="E5" s="35" t="s">
        <v>11</v>
      </c>
      <c r="F5" s="35"/>
    </row>
    <row r="6" ht="24" customHeight="1" spans="1:6">
      <c r="A6" s="30" t="s">
        <v>12</v>
      </c>
      <c r="B6" s="31" t="s">
        <v>13</v>
      </c>
      <c r="C6" s="31"/>
      <c r="D6" s="31"/>
      <c r="E6" s="31"/>
      <c r="F6" s="31"/>
    </row>
    <row r="7" ht="24" customHeight="1" spans="1:6">
      <c r="A7" s="32" t="s">
        <v>14</v>
      </c>
      <c r="B7" s="35" t="s">
        <v>15</v>
      </c>
      <c r="C7" s="35"/>
      <c r="D7" s="36" t="s">
        <v>146</v>
      </c>
      <c r="E7" s="52"/>
      <c r="F7" s="53"/>
    </row>
    <row r="8" ht="24" customHeight="1" spans="1:6">
      <c r="A8" s="30"/>
      <c r="B8" s="35" t="s">
        <v>17</v>
      </c>
      <c r="C8" s="35"/>
      <c r="D8" s="37" t="str">
        <f>D7</f>
        <v>327万元</v>
      </c>
      <c r="E8" s="54"/>
      <c r="F8" s="55"/>
    </row>
    <row r="9" ht="48" customHeight="1" spans="1:6">
      <c r="A9" s="30" t="s">
        <v>18</v>
      </c>
      <c r="B9" s="38" t="s">
        <v>147</v>
      </c>
      <c r="C9" s="39"/>
      <c r="D9" s="39"/>
      <c r="E9" s="39"/>
      <c r="F9" s="56"/>
    </row>
    <row r="10" ht="48" customHeight="1" spans="1:6">
      <c r="A10" s="30" t="s">
        <v>20</v>
      </c>
      <c r="B10" s="38" t="s">
        <v>148</v>
      </c>
      <c r="C10" s="39"/>
      <c r="D10" s="39"/>
      <c r="E10" s="39"/>
      <c r="F10" s="56"/>
    </row>
    <row r="11" ht="24" customHeight="1" spans="1:6">
      <c r="A11" s="40" t="s">
        <v>22</v>
      </c>
      <c r="B11" s="30" t="s">
        <v>23</v>
      </c>
      <c r="C11" s="30"/>
      <c r="D11" s="30"/>
      <c r="E11" s="30" t="s">
        <v>24</v>
      </c>
      <c r="F11" s="30"/>
    </row>
    <row r="12" ht="72" customHeight="1" spans="1:6">
      <c r="A12" s="41"/>
      <c r="B12" s="38" t="s">
        <v>149</v>
      </c>
      <c r="C12" s="39"/>
      <c r="D12" s="39"/>
      <c r="E12" s="38" t="s">
        <v>150</v>
      </c>
      <c r="F12" s="56"/>
    </row>
    <row r="13" ht="36" customHeight="1" spans="1:6">
      <c r="A13" s="40" t="s">
        <v>27</v>
      </c>
      <c r="B13" s="42" t="s">
        <v>28</v>
      </c>
      <c r="C13" s="42" t="s">
        <v>29</v>
      </c>
      <c r="D13" s="43" t="s">
        <v>30</v>
      </c>
      <c r="E13" s="57" t="s">
        <v>31</v>
      </c>
      <c r="F13" s="43" t="s">
        <v>32</v>
      </c>
    </row>
    <row r="14" s="1" customFormat="1" ht="36" customHeight="1" spans="1:6">
      <c r="A14" s="44"/>
      <c r="B14" s="45" t="s">
        <v>33</v>
      </c>
      <c r="C14" s="46" t="s">
        <v>34</v>
      </c>
      <c r="D14" s="47" t="s">
        <v>151</v>
      </c>
      <c r="E14" s="47" t="s">
        <v>152</v>
      </c>
      <c r="F14" s="58" t="str">
        <f t="shared" ref="F14:F18" si="0">E14</f>
        <v>51套（间）
（以市上报计划为准）</v>
      </c>
    </row>
    <row r="15" s="1" customFormat="1" ht="24" customHeight="1" spans="1:6">
      <c r="A15" s="44"/>
      <c r="B15" s="45"/>
      <c r="C15" s="45" t="s">
        <v>43</v>
      </c>
      <c r="D15" s="48" t="s">
        <v>44</v>
      </c>
      <c r="E15" s="48" t="s">
        <v>45</v>
      </c>
      <c r="F15" s="48" t="s">
        <v>45</v>
      </c>
    </row>
    <row r="16" s="1" customFormat="1" ht="24" customHeight="1" spans="1:6">
      <c r="A16" s="44"/>
      <c r="B16" s="45"/>
      <c r="C16" s="45" t="s">
        <v>46</v>
      </c>
      <c r="D16" s="31" t="s">
        <v>153</v>
      </c>
      <c r="E16" s="58">
        <v>1</v>
      </c>
      <c r="F16" s="58">
        <f t="shared" si="0"/>
        <v>1</v>
      </c>
    </row>
    <row r="17" s="1" customFormat="1" ht="24" customHeight="1" spans="1:6">
      <c r="A17" s="44"/>
      <c r="B17" s="46" t="s">
        <v>48</v>
      </c>
      <c r="C17" s="49" t="s">
        <v>49</v>
      </c>
      <c r="D17" s="31" t="s">
        <v>50</v>
      </c>
      <c r="E17" s="59" t="s">
        <v>45</v>
      </c>
      <c r="F17" s="58" t="str">
        <f t="shared" si="0"/>
        <v>是</v>
      </c>
    </row>
    <row r="18" s="1" customFormat="1" ht="24" customHeight="1" spans="1:6">
      <c r="A18" s="50"/>
      <c r="B18" s="45" t="s">
        <v>51</v>
      </c>
      <c r="C18" s="45" t="s">
        <v>52</v>
      </c>
      <c r="D18" s="35" t="s">
        <v>154</v>
      </c>
      <c r="E18" s="59" t="s">
        <v>54</v>
      </c>
      <c r="F18" s="59" t="str">
        <f t="shared" si="0"/>
        <v>≥90%</v>
      </c>
    </row>
    <row r="19" ht="24" customHeight="1" spans="1:6">
      <c r="A19" s="30" t="s">
        <v>55</v>
      </c>
      <c r="B19" s="33" t="s">
        <v>56</v>
      </c>
      <c r="C19" s="34"/>
      <c r="D19" s="30" t="s">
        <v>57</v>
      </c>
      <c r="E19" s="33" t="s">
        <v>58</v>
      </c>
      <c r="F19" s="51"/>
    </row>
    <row r="20" ht="15.6" customHeight="1"/>
    <row r="21" ht="15.6" customHeight="1"/>
    <row r="22" ht="15.6" customHeight="1"/>
    <row r="23" ht="15.6" customHeight="1"/>
    <row r="24" ht="15.6" customHeight="1"/>
    <row r="25" ht="15.6" customHeight="1"/>
    <row r="26" ht="15.6" customHeight="1"/>
    <row r="27" ht="15.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sheetData>
  <mergeCells count="23">
    <mergeCell ref="A2:F2"/>
    <mergeCell ref="B3:F3"/>
    <mergeCell ref="B4:C4"/>
    <mergeCell ref="E4:F4"/>
    <mergeCell ref="B5:C5"/>
    <mergeCell ref="E5:F5"/>
    <mergeCell ref="B6:F6"/>
    <mergeCell ref="B7:C7"/>
    <mergeCell ref="D7:F7"/>
    <mergeCell ref="B8:C8"/>
    <mergeCell ref="D8:F8"/>
    <mergeCell ref="B9:F9"/>
    <mergeCell ref="B10:F10"/>
    <mergeCell ref="B11:D11"/>
    <mergeCell ref="E11:F11"/>
    <mergeCell ref="B12:D12"/>
    <mergeCell ref="E12:F12"/>
    <mergeCell ref="B19:C19"/>
    <mergeCell ref="E19:F19"/>
    <mergeCell ref="A7:A8"/>
    <mergeCell ref="A11:A12"/>
    <mergeCell ref="A13:A18"/>
    <mergeCell ref="B14:B16"/>
  </mergeCells>
  <pageMargins left="0.78740157480315" right="0.78740157480315" top="0.393700787401575" bottom="0.393700787401575" header="0.196850393700787" footer="0.196850393700787"/>
  <pageSetup paperSize="9" scale="90" orientation="landscape"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9"/>
  <sheetViews>
    <sheetView workbookViewId="0">
      <selection activeCell="A1" sqref="A1"/>
    </sheetView>
  </sheetViews>
  <sheetFormatPr defaultColWidth="9" defaultRowHeight="14.25" outlineLevelCol="6"/>
  <cols>
    <col min="1" max="1" width="19.625" style="1"/>
    <col min="2" max="2" width="11.625" style="1"/>
    <col min="3" max="3" width="20.5" style="1"/>
    <col min="4" max="4" width="27.25" style="1"/>
    <col min="5" max="6" width="22.75" style="1"/>
    <col min="7" max="16384" width="9" style="1"/>
  </cols>
  <sheetData>
    <row r="1" ht="24" customHeight="1" spans="1:1">
      <c r="A1" s="2" t="s">
        <v>155</v>
      </c>
    </row>
    <row r="2" ht="24" customHeight="1" spans="1:6">
      <c r="A2" s="3" t="s">
        <v>1</v>
      </c>
      <c r="B2" s="3"/>
      <c r="C2" s="3"/>
      <c r="D2" s="3"/>
      <c r="E2" s="3"/>
      <c r="F2" s="3"/>
    </row>
    <row r="3" ht="24" customHeight="1" spans="1:6">
      <c r="A3" s="30" t="s">
        <v>2</v>
      </c>
      <c r="B3" s="31" t="s">
        <v>145</v>
      </c>
      <c r="C3" s="31"/>
      <c r="D3" s="31"/>
      <c r="E3" s="31"/>
      <c r="F3" s="31"/>
    </row>
    <row r="4" ht="24" customHeight="1" spans="1:7">
      <c r="A4" s="32" t="s">
        <v>4</v>
      </c>
      <c r="B4" s="33" t="s">
        <v>5</v>
      </c>
      <c r="C4" s="34"/>
      <c r="D4" s="30" t="s">
        <v>6</v>
      </c>
      <c r="E4" s="33" t="s">
        <v>110</v>
      </c>
      <c r="F4" s="51"/>
      <c r="G4" s="24"/>
    </row>
    <row r="5" ht="24" customHeight="1" spans="1:6">
      <c r="A5" s="30" t="s">
        <v>8</v>
      </c>
      <c r="B5" s="31" t="s">
        <v>9</v>
      </c>
      <c r="C5" s="31"/>
      <c r="D5" s="30" t="s">
        <v>10</v>
      </c>
      <c r="E5" s="35" t="s">
        <v>11</v>
      </c>
      <c r="F5" s="35"/>
    </row>
    <row r="6" ht="24" customHeight="1" spans="1:6">
      <c r="A6" s="30" t="s">
        <v>12</v>
      </c>
      <c r="B6" s="31" t="s">
        <v>13</v>
      </c>
      <c r="C6" s="31"/>
      <c r="D6" s="31"/>
      <c r="E6" s="31"/>
      <c r="F6" s="31"/>
    </row>
    <row r="7" ht="24" customHeight="1" spans="1:6">
      <c r="A7" s="32" t="s">
        <v>14</v>
      </c>
      <c r="B7" s="35" t="s">
        <v>15</v>
      </c>
      <c r="C7" s="35"/>
      <c r="D7" s="36" t="s">
        <v>156</v>
      </c>
      <c r="E7" s="52"/>
      <c r="F7" s="53"/>
    </row>
    <row r="8" ht="24" customHeight="1" spans="1:6">
      <c r="A8" s="30"/>
      <c r="B8" s="35" t="s">
        <v>17</v>
      </c>
      <c r="C8" s="35"/>
      <c r="D8" s="37" t="str">
        <f>D7</f>
        <v>128万元</v>
      </c>
      <c r="E8" s="54"/>
      <c r="F8" s="55"/>
    </row>
    <row r="9" ht="48" customHeight="1" spans="1:6">
      <c r="A9" s="30" t="s">
        <v>18</v>
      </c>
      <c r="B9" s="38" t="s">
        <v>147</v>
      </c>
      <c r="C9" s="39"/>
      <c r="D9" s="39"/>
      <c r="E9" s="39"/>
      <c r="F9" s="56"/>
    </row>
    <row r="10" ht="48" customHeight="1" spans="1:6">
      <c r="A10" s="30" t="s">
        <v>20</v>
      </c>
      <c r="B10" s="38" t="s">
        <v>148</v>
      </c>
      <c r="C10" s="39"/>
      <c r="D10" s="39"/>
      <c r="E10" s="39"/>
      <c r="F10" s="56"/>
    </row>
    <row r="11" ht="24" customHeight="1" spans="1:6">
      <c r="A11" s="40" t="s">
        <v>22</v>
      </c>
      <c r="B11" s="30" t="s">
        <v>23</v>
      </c>
      <c r="C11" s="30"/>
      <c r="D11" s="30"/>
      <c r="E11" s="30" t="s">
        <v>24</v>
      </c>
      <c r="F11" s="30"/>
    </row>
    <row r="12" ht="72" customHeight="1" spans="1:6">
      <c r="A12" s="41"/>
      <c r="B12" s="38" t="s">
        <v>149</v>
      </c>
      <c r="C12" s="39"/>
      <c r="D12" s="39"/>
      <c r="E12" s="38" t="s">
        <v>150</v>
      </c>
      <c r="F12" s="56"/>
    </row>
    <row r="13" ht="36" customHeight="1" spans="1:6">
      <c r="A13" s="40" t="s">
        <v>27</v>
      </c>
      <c r="B13" s="42" t="s">
        <v>28</v>
      </c>
      <c r="C13" s="42" t="s">
        <v>29</v>
      </c>
      <c r="D13" s="43" t="s">
        <v>30</v>
      </c>
      <c r="E13" s="57" t="s">
        <v>31</v>
      </c>
      <c r="F13" s="43" t="s">
        <v>32</v>
      </c>
    </row>
    <row r="14" s="1" customFormat="1" ht="36" customHeight="1" spans="1:6">
      <c r="A14" s="44"/>
      <c r="B14" s="45" t="s">
        <v>33</v>
      </c>
      <c r="C14" s="46" t="s">
        <v>34</v>
      </c>
      <c r="D14" s="47" t="s">
        <v>151</v>
      </c>
      <c r="E14" s="47" t="s">
        <v>157</v>
      </c>
      <c r="F14" s="58" t="str">
        <f t="shared" ref="F14:F18" si="0">E14</f>
        <v>20套（间）
（以市上报计划为准）</v>
      </c>
    </row>
    <row r="15" s="1" customFormat="1" ht="24" customHeight="1" spans="1:6">
      <c r="A15" s="44"/>
      <c r="B15" s="45"/>
      <c r="C15" s="45" t="s">
        <v>43</v>
      </c>
      <c r="D15" s="48" t="s">
        <v>44</v>
      </c>
      <c r="E15" s="48" t="s">
        <v>45</v>
      </c>
      <c r="F15" s="48" t="s">
        <v>45</v>
      </c>
    </row>
    <row r="16" s="1" customFormat="1" ht="24" customHeight="1" spans="1:6">
      <c r="A16" s="44"/>
      <c r="B16" s="45"/>
      <c r="C16" s="45" t="s">
        <v>46</v>
      </c>
      <c r="D16" s="31" t="s">
        <v>153</v>
      </c>
      <c r="E16" s="58">
        <v>1</v>
      </c>
      <c r="F16" s="58">
        <f t="shared" si="0"/>
        <v>1</v>
      </c>
    </row>
    <row r="17" s="1" customFormat="1" ht="24" customHeight="1" spans="1:6">
      <c r="A17" s="44"/>
      <c r="B17" s="46" t="s">
        <v>48</v>
      </c>
      <c r="C17" s="49" t="s">
        <v>49</v>
      </c>
      <c r="D17" s="31" t="s">
        <v>50</v>
      </c>
      <c r="E17" s="59" t="s">
        <v>45</v>
      </c>
      <c r="F17" s="58" t="str">
        <f t="shared" si="0"/>
        <v>是</v>
      </c>
    </row>
    <row r="18" s="1" customFormat="1" ht="24" customHeight="1" spans="1:6">
      <c r="A18" s="50"/>
      <c r="B18" s="45" t="s">
        <v>51</v>
      </c>
      <c r="C18" s="45" t="s">
        <v>52</v>
      </c>
      <c r="D18" s="35" t="s">
        <v>154</v>
      </c>
      <c r="E18" s="59" t="s">
        <v>54</v>
      </c>
      <c r="F18" s="59" t="str">
        <f t="shared" si="0"/>
        <v>≥90%</v>
      </c>
    </row>
    <row r="19" ht="24" customHeight="1" spans="1:6">
      <c r="A19" s="30" t="s">
        <v>55</v>
      </c>
      <c r="B19" s="33" t="s">
        <v>56</v>
      </c>
      <c r="C19" s="34"/>
      <c r="D19" s="30" t="s">
        <v>57</v>
      </c>
      <c r="E19" s="33" t="s">
        <v>58</v>
      </c>
      <c r="F19" s="51"/>
    </row>
    <row r="20" ht="15.6" customHeight="1"/>
    <row r="21" ht="15.6" customHeight="1"/>
    <row r="22" ht="15.6" customHeight="1"/>
    <row r="23" ht="15.6" customHeight="1"/>
    <row r="24" ht="15.6" customHeight="1"/>
    <row r="25" ht="15.6" customHeight="1"/>
    <row r="26" ht="15.6" customHeight="1"/>
    <row r="27" ht="15.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sheetData>
  <mergeCells count="23">
    <mergeCell ref="A2:F2"/>
    <mergeCell ref="B3:F3"/>
    <mergeCell ref="B4:C4"/>
    <mergeCell ref="E4:F4"/>
    <mergeCell ref="B5:C5"/>
    <mergeCell ref="E5:F5"/>
    <mergeCell ref="B6:F6"/>
    <mergeCell ref="B7:C7"/>
    <mergeCell ref="D7:F7"/>
    <mergeCell ref="B8:C8"/>
    <mergeCell ref="D8:F8"/>
    <mergeCell ref="B9:F9"/>
    <mergeCell ref="B10:F10"/>
    <mergeCell ref="B11:D11"/>
    <mergeCell ref="E11:F11"/>
    <mergeCell ref="B12:D12"/>
    <mergeCell ref="E12:F12"/>
    <mergeCell ref="B19:C19"/>
    <mergeCell ref="E19:F19"/>
    <mergeCell ref="A7:A8"/>
    <mergeCell ref="A11:A12"/>
    <mergeCell ref="A13:A18"/>
    <mergeCell ref="B14:B16"/>
  </mergeCells>
  <pageMargins left="0.78740157480315" right="0.78740157480315" top="0.393700787401575" bottom="0.393700787401575" header="0.196850393700787" footer="0.196850393700787"/>
  <pageSetup paperSize="9" scale="84" orientation="landscape"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9"/>
  <sheetViews>
    <sheetView workbookViewId="0">
      <selection activeCell="A1" sqref="$A1:$XFD1"/>
    </sheetView>
  </sheetViews>
  <sheetFormatPr defaultColWidth="9" defaultRowHeight="14.25" outlineLevelCol="6"/>
  <cols>
    <col min="1" max="1" width="19.625" style="1"/>
    <col min="2" max="2" width="11.625" style="1"/>
    <col min="3" max="3" width="20.5" style="1"/>
    <col min="4" max="4" width="27.25" style="1"/>
    <col min="5" max="6" width="22.75" style="1"/>
    <col min="7" max="16384" width="9" style="1"/>
  </cols>
  <sheetData>
    <row r="1" ht="24" customHeight="1" spans="1:1">
      <c r="A1" s="2" t="s">
        <v>158</v>
      </c>
    </row>
    <row r="2" ht="24" customHeight="1" spans="1:6">
      <c r="A2" s="3" t="s">
        <v>1</v>
      </c>
      <c r="B2" s="3"/>
      <c r="C2" s="3"/>
      <c r="D2" s="3"/>
      <c r="E2" s="3"/>
      <c r="F2" s="3"/>
    </row>
    <row r="3" ht="24" customHeight="1" spans="1:6">
      <c r="A3" s="30" t="s">
        <v>2</v>
      </c>
      <c r="B3" s="31" t="s">
        <v>145</v>
      </c>
      <c r="C3" s="31"/>
      <c r="D3" s="31"/>
      <c r="E3" s="31"/>
      <c r="F3" s="31"/>
    </row>
    <row r="4" ht="24" customHeight="1" spans="1:7">
      <c r="A4" s="32" t="s">
        <v>4</v>
      </c>
      <c r="B4" s="33" t="s">
        <v>5</v>
      </c>
      <c r="C4" s="34"/>
      <c r="D4" s="30" t="s">
        <v>6</v>
      </c>
      <c r="E4" s="33" t="s">
        <v>137</v>
      </c>
      <c r="F4" s="51"/>
      <c r="G4" s="24"/>
    </row>
    <row r="5" ht="24" customHeight="1" spans="1:6">
      <c r="A5" s="30" t="s">
        <v>8</v>
      </c>
      <c r="B5" s="31" t="s">
        <v>9</v>
      </c>
      <c r="C5" s="31"/>
      <c r="D5" s="30" t="s">
        <v>10</v>
      </c>
      <c r="E5" s="35" t="s">
        <v>11</v>
      </c>
      <c r="F5" s="35"/>
    </row>
    <row r="6" ht="24" customHeight="1" spans="1:6">
      <c r="A6" s="30" t="s">
        <v>12</v>
      </c>
      <c r="B6" s="31" t="s">
        <v>13</v>
      </c>
      <c r="C6" s="31"/>
      <c r="D6" s="31"/>
      <c r="E6" s="31"/>
      <c r="F6" s="31"/>
    </row>
    <row r="7" ht="24" customHeight="1" spans="1:6">
      <c r="A7" s="32" t="s">
        <v>14</v>
      </c>
      <c r="B7" s="35" t="s">
        <v>15</v>
      </c>
      <c r="C7" s="35"/>
      <c r="D7" s="36" t="s">
        <v>159</v>
      </c>
      <c r="E7" s="52"/>
      <c r="F7" s="53"/>
    </row>
    <row r="8" ht="24" customHeight="1" spans="1:6">
      <c r="A8" s="30"/>
      <c r="B8" s="35" t="s">
        <v>17</v>
      </c>
      <c r="C8" s="35"/>
      <c r="D8" s="37" t="str">
        <f>D7</f>
        <v>42万元</v>
      </c>
      <c r="E8" s="54"/>
      <c r="F8" s="55"/>
    </row>
    <row r="9" ht="48" customHeight="1" spans="1:6">
      <c r="A9" s="30" t="s">
        <v>18</v>
      </c>
      <c r="B9" s="38" t="s">
        <v>147</v>
      </c>
      <c r="C9" s="39"/>
      <c r="D9" s="39"/>
      <c r="E9" s="39"/>
      <c r="F9" s="56"/>
    </row>
    <row r="10" ht="48" customHeight="1" spans="1:6">
      <c r="A10" s="30" t="s">
        <v>20</v>
      </c>
      <c r="B10" s="38" t="s">
        <v>148</v>
      </c>
      <c r="C10" s="39"/>
      <c r="D10" s="39"/>
      <c r="E10" s="39"/>
      <c r="F10" s="56"/>
    </row>
    <row r="11" ht="24" customHeight="1" spans="1:6">
      <c r="A11" s="40" t="s">
        <v>22</v>
      </c>
      <c r="B11" s="30" t="s">
        <v>23</v>
      </c>
      <c r="C11" s="30"/>
      <c r="D11" s="30"/>
      <c r="E11" s="30" t="s">
        <v>24</v>
      </c>
      <c r="F11" s="30"/>
    </row>
    <row r="12" ht="72" customHeight="1" spans="1:6">
      <c r="A12" s="41"/>
      <c r="B12" s="38" t="s">
        <v>149</v>
      </c>
      <c r="C12" s="39"/>
      <c r="D12" s="39"/>
      <c r="E12" s="38" t="s">
        <v>150</v>
      </c>
      <c r="F12" s="56"/>
    </row>
    <row r="13" ht="36" customHeight="1" spans="1:6">
      <c r="A13" s="40" t="s">
        <v>27</v>
      </c>
      <c r="B13" s="42" t="s">
        <v>28</v>
      </c>
      <c r="C13" s="42" t="s">
        <v>29</v>
      </c>
      <c r="D13" s="43" t="s">
        <v>30</v>
      </c>
      <c r="E13" s="57" t="s">
        <v>31</v>
      </c>
      <c r="F13" s="43" t="s">
        <v>32</v>
      </c>
    </row>
    <row r="14" s="1" customFormat="1" ht="36" customHeight="1" spans="1:6">
      <c r="A14" s="44"/>
      <c r="B14" s="45" t="s">
        <v>33</v>
      </c>
      <c r="C14" s="46" t="s">
        <v>34</v>
      </c>
      <c r="D14" s="47" t="s">
        <v>151</v>
      </c>
      <c r="E14" s="47" t="s">
        <v>160</v>
      </c>
      <c r="F14" s="58" t="str">
        <f t="shared" ref="F14:F18" si="0">E14</f>
        <v>6套（间）
（以市上报计划为准）</v>
      </c>
    </row>
    <row r="15" s="1" customFormat="1" ht="24" customHeight="1" spans="1:6">
      <c r="A15" s="44"/>
      <c r="B15" s="45"/>
      <c r="C15" s="45" t="s">
        <v>43</v>
      </c>
      <c r="D15" s="48" t="s">
        <v>44</v>
      </c>
      <c r="E15" s="48" t="s">
        <v>45</v>
      </c>
      <c r="F15" s="48" t="s">
        <v>45</v>
      </c>
    </row>
    <row r="16" s="1" customFormat="1" ht="24" customHeight="1" spans="1:6">
      <c r="A16" s="44"/>
      <c r="B16" s="45"/>
      <c r="C16" s="45" t="s">
        <v>46</v>
      </c>
      <c r="D16" s="31" t="s">
        <v>153</v>
      </c>
      <c r="E16" s="58">
        <v>1</v>
      </c>
      <c r="F16" s="58">
        <f t="shared" si="0"/>
        <v>1</v>
      </c>
    </row>
    <row r="17" s="1" customFormat="1" ht="24" customHeight="1" spans="1:6">
      <c r="A17" s="44"/>
      <c r="B17" s="46" t="s">
        <v>48</v>
      </c>
      <c r="C17" s="49" t="s">
        <v>49</v>
      </c>
      <c r="D17" s="31" t="s">
        <v>50</v>
      </c>
      <c r="E17" s="59" t="s">
        <v>45</v>
      </c>
      <c r="F17" s="58" t="str">
        <f t="shared" si="0"/>
        <v>是</v>
      </c>
    </row>
    <row r="18" s="1" customFormat="1" ht="24" customHeight="1" spans="1:6">
      <c r="A18" s="50"/>
      <c r="B18" s="45" t="s">
        <v>51</v>
      </c>
      <c r="C18" s="45" t="s">
        <v>52</v>
      </c>
      <c r="D18" s="35" t="s">
        <v>154</v>
      </c>
      <c r="E18" s="59" t="s">
        <v>54</v>
      </c>
      <c r="F18" s="59" t="str">
        <f t="shared" si="0"/>
        <v>≥90%</v>
      </c>
    </row>
    <row r="19" ht="24" customHeight="1" spans="1:6">
      <c r="A19" s="30" t="s">
        <v>55</v>
      </c>
      <c r="B19" s="33" t="s">
        <v>56</v>
      </c>
      <c r="C19" s="34"/>
      <c r="D19" s="30" t="s">
        <v>57</v>
      </c>
      <c r="E19" s="33" t="s">
        <v>58</v>
      </c>
      <c r="F19" s="51"/>
    </row>
    <row r="20" ht="15.6" customHeight="1"/>
    <row r="21" ht="15.6" customHeight="1"/>
    <row r="22" ht="15.6" customHeight="1"/>
    <row r="23" ht="15.6" customHeight="1"/>
    <row r="24" ht="15.6" customHeight="1"/>
    <row r="25" ht="15.6" customHeight="1"/>
    <row r="26" ht="15.6" customHeight="1"/>
    <row r="27" ht="15.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sheetData>
  <mergeCells count="23">
    <mergeCell ref="A2:F2"/>
    <mergeCell ref="B3:F3"/>
    <mergeCell ref="B4:C4"/>
    <mergeCell ref="E4:F4"/>
    <mergeCell ref="B5:C5"/>
    <mergeCell ref="E5:F5"/>
    <mergeCell ref="B6:F6"/>
    <mergeCell ref="B7:C7"/>
    <mergeCell ref="D7:F7"/>
    <mergeCell ref="B8:C8"/>
    <mergeCell ref="D8:F8"/>
    <mergeCell ref="B9:F9"/>
    <mergeCell ref="B10:F10"/>
    <mergeCell ref="B11:D11"/>
    <mergeCell ref="E11:F11"/>
    <mergeCell ref="B12:D12"/>
    <mergeCell ref="E12:F12"/>
    <mergeCell ref="B19:C19"/>
    <mergeCell ref="E19:F19"/>
    <mergeCell ref="A7:A8"/>
    <mergeCell ref="A11:A12"/>
    <mergeCell ref="A13:A18"/>
    <mergeCell ref="B14:B16"/>
  </mergeCells>
  <pageMargins left="0.78740157480315" right="0.78740157480315" top="0.393700787401575" bottom="0.393700787401575" header="0.196850393700787" footer="0.196850393700787"/>
  <pageSetup paperSize="9" scale="84" orientation="landscape" horizontalDpi="300" verticalDpi="3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115" zoomScaleNormal="115" workbookViewId="0">
      <selection activeCell="A3" sqref="A3:F3"/>
    </sheetView>
  </sheetViews>
  <sheetFormatPr defaultColWidth="9" defaultRowHeight="14.25"/>
  <cols>
    <col min="1" max="1" width="18.5" style="1" customWidth="1"/>
    <col min="2" max="2" width="13.9" style="1" customWidth="1"/>
    <col min="3" max="3" width="16.4" style="1" customWidth="1"/>
    <col min="4" max="4" width="28.85" style="1" customWidth="1"/>
    <col min="5" max="5" width="25.8833333333333" style="1" customWidth="1"/>
    <col min="6" max="6" width="29.4083333333333" style="1" customWidth="1"/>
    <col min="7" max="7" width="10.1" style="1" customWidth="1"/>
    <col min="8" max="8" width="10.5" style="1" customWidth="1"/>
    <col min="9" max="9" width="7.19166666666667" style="1" customWidth="1"/>
    <col min="10" max="16384" width="9" style="1"/>
  </cols>
  <sheetData>
    <row r="1" ht="24" customHeight="1" spans="1:1">
      <c r="A1" s="2" t="s">
        <v>161</v>
      </c>
    </row>
    <row r="2" ht="24" customHeight="1" spans="1:6">
      <c r="A2" s="3" t="s">
        <v>1</v>
      </c>
      <c r="B2" s="3"/>
      <c r="C2" s="3"/>
      <c r="D2" s="3"/>
      <c r="E2" s="3"/>
      <c r="F2" s="3"/>
    </row>
    <row r="3" ht="24" customHeight="1" spans="1:6">
      <c r="A3" s="4" t="s">
        <v>162</v>
      </c>
      <c r="B3" s="4"/>
      <c r="C3" s="4"/>
      <c r="D3" s="4"/>
      <c r="E3" s="4"/>
      <c r="F3" s="4"/>
    </row>
    <row r="4" ht="18" customHeight="1" spans="1:6">
      <c r="A4" s="5" t="s">
        <v>2</v>
      </c>
      <c r="B4" s="6" t="s">
        <v>163</v>
      </c>
      <c r="C4" s="6"/>
      <c r="D4" s="6"/>
      <c r="E4" s="6"/>
      <c r="F4" s="6"/>
    </row>
    <row r="5" ht="18" customHeight="1" spans="1:10">
      <c r="A5" s="5" t="s">
        <v>4</v>
      </c>
      <c r="B5" s="6" t="s">
        <v>5</v>
      </c>
      <c r="C5" s="6"/>
      <c r="D5" s="6"/>
      <c r="E5" s="7" t="s">
        <v>6</v>
      </c>
      <c r="F5" s="6" t="s">
        <v>164</v>
      </c>
      <c r="G5" s="24"/>
      <c r="H5" s="24"/>
      <c r="I5" s="24"/>
      <c r="J5" s="24"/>
    </row>
    <row r="6" ht="18" customHeight="1" spans="1:6">
      <c r="A6" s="5" t="s">
        <v>8</v>
      </c>
      <c r="B6" s="6" t="s">
        <v>9</v>
      </c>
      <c r="C6" s="6"/>
      <c r="D6" s="7" t="s">
        <v>10</v>
      </c>
      <c r="E6" s="7" t="s">
        <v>11</v>
      </c>
      <c r="F6" s="7"/>
    </row>
    <row r="7" ht="18" customHeight="1" spans="1:6">
      <c r="A7" s="5" t="s">
        <v>12</v>
      </c>
      <c r="B7" s="6" t="s">
        <v>165</v>
      </c>
      <c r="C7" s="6"/>
      <c r="D7" s="6"/>
      <c r="E7" s="6"/>
      <c r="F7" s="6"/>
    </row>
    <row r="8" ht="18" customHeight="1" spans="1:6">
      <c r="A8" s="6" t="s">
        <v>166</v>
      </c>
      <c r="B8" s="7" t="s">
        <v>15</v>
      </c>
      <c r="C8" s="7"/>
      <c r="D8" s="8" t="s">
        <v>167</v>
      </c>
      <c r="E8" s="8"/>
      <c r="F8" s="8"/>
    </row>
    <row r="9" ht="18" customHeight="1" spans="1:6">
      <c r="A9" s="7"/>
      <c r="B9" s="7" t="s">
        <v>168</v>
      </c>
      <c r="C9" s="7"/>
      <c r="D9" s="8" t="str">
        <f>D8</f>
        <v>54412.95万元</v>
      </c>
      <c r="E9" s="8"/>
      <c r="F9" s="8"/>
    </row>
    <row r="10" ht="40" customHeight="1" spans="1:6">
      <c r="A10" s="7" t="s">
        <v>18</v>
      </c>
      <c r="B10" s="9" t="s">
        <v>169</v>
      </c>
      <c r="C10" s="10"/>
      <c r="D10" s="10"/>
      <c r="E10" s="10"/>
      <c r="F10" s="25"/>
    </row>
    <row r="11" ht="73" customHeight="1" spans="1:6">
      <c r="A11" s="7" t="s">
        <v>20</v>
      </c>
      <c r="B11" s="9" t="s">
        <v>170</v>
      </c>
      <c r="C11" s="10"/>
      <c r="D11" s="10"/>
      <c r="E11" s="10"/>
      <c r="F11" s="25"/>
    </row>
    <row r="12" ht="18" customHeight="1" spans="1:6">
      <c r="A12" s="11" t="s">
        <v>22</v>
      </c>
      <c r="B12" s="7" t="s">
        <v>23</v>
      </c>
      <c r="C12" s="7"/>
      <c r="D12" s="7"/>
      <c r="E12" s="7" t="s">
        <v>24</v>
      </c>
      <c r="F12" s="7"/>
    </row>
    <row r="13" ht="36" customHeight="1" spans="1:6">
      <c r="A13" s="12"/>
      <c r="B13" s="9" t="s">
        <v>171</v>
      </c>
      <c r="C13" s="10"/>
      <c r="D13" s="10"/>
      <c r="E13" s="9" t="s">
        <v>172</v>
      </c>
      <c r="F13" s="25"/>
    </row>
    <row r="14" s="1" customFormat="1" ht="28.5" spans="1:6">
      <c r="A14" s="6" t="s">
        <v>27</v>
      </c>
      <c r="B14" s="13" t="s">
        <v>28</v>
      </c>
      <c r="C14" s="13" t="s">
        <v>29</v>
      </c>
      <c r="D14" s="13" t="s">
        <v>30</v>
      </c>
      <c r="E14" s="26" t="s">
        <v>31</v>
      </c>
      <c r="F14" s="13" t="s">
        <v>32</v>
      </c>
    </row>
    <row r="15" s="1" customFormat="1" ht="18" customHeight="1" spans="1:6">
      <c r="A15" s="14"/>
      <c r="B15" s="15" t="s">
        <v>173</v>
      </c>
      <c r="C15" s="16" t="s">
        <v>34</v>
      </c>
      <c r="D15" s="17" t="s">
        <v>174</v>
      </c>
      <c r="E15" s="6" t="s">
        <v>175</v>
      </c>
      <c r="F15" s="6" t="s">
        <v>175</v>
      </c>
    </row>
    <row r="16" s="1" customFormat="1" ht="36" customHeight="1" spans="1:6">
      <c r="A16" s="18"/>
      <c r="B16" s="15"/>
      <c r="C16" s="19"/>
      <c r="D16" s="17" t="s">
        <v>176</v>
      </c>
      <c r="E16" s="6" t="s">
        <v>175</v>
      </c>
      <c r="F16" s="6" t="str">
        <f t="shared" ref="F16:F21" si="0">E16</f>
        <v>同该市上报年度计划</v>
      </c>
    </row>
    <row r="17" s="1" customFormat="1" ht="18" customHeight="1" spans="1:6">
      <c r="A17" s="18"/>
      <c r="B17" s="15"/>
      <c r="C17" s="20"/>
      <c r="D17" s="17" t="s">
        <v>177</v>
      </c>
      <c r="E17" s="6" t="s">
        <v>175</v>
      </c>
      <c r="F17" s="6" t="str">
        <f t="shared" si="0"/>
        <v>同该市上报年度计划</v>
      </c>
    </row>
    <row r="18" s="1" customFormat="1" ht="18" customHeight="1" spans="1:6">
      <c r="A18" s="18"/>
      <c r="B18" s="15"/>
      <c r="C18" s="15" t="s">
        <v>43</v>
      </c>
      <c r="D18" s="17" t="s">
        <v>178</v>
      </c>
      <c r="E18" s="29">
        <v>1</v>
      </c>
      <c r="F18" s="29">
        <f t="shared" si="0"/>
        <v>1</v>
      </c>
    </row>
    <row r="19" s="1" customFormat="1" ht="18" customHeight="1" spans="1:6">
      <c r="A19" s="18"/>
      <c r="B19" s="15"/>
      <c r="C19" s="15" t="s">
        <v>46</v>
      </c>
      <c r="D19" s="17" t="s">
        <v>179</v>
      </c>
      <c r="E19" s="29">
        <v>1</v>
      </c>
      <c r="F19" s="29">
        <f t="shared" si="0"/>
        <v>1</v>
      </c>
    </row>
    <row r="20" s="1" customFormat="1" ht="18" customHeight="1" spans="1:6">
      <c r="A20" s="18"/>
      <c r="B20" s="19" t="s">
        <v>180</v>
      </c>
      <c r="C20" s="16" t="s">
        <v>49</v>
      </c>
      <c r="D20" s="17" t="s">
        <v>50</v>
      </c>
      <c r="E20" s="27" t="s">
        <v>45</v>
      </c>
      <c r="F20" s="27" t="str">
        <f t="shared" si="0"/>
        <v>是</v>
      </c>
    </row>
    <row r="21" s="1" customFormat="1" ht="36" customHeight="1" spans="1:6">
      <c r="A21" s="21"/>
      <c r="B21" s="20"/>
      <c r="C21" s="15" t="s">
        <v>52</v>
      </c>
      <c r="D21" s="17" t="s">
        <v>181</v>
      </c>
      <c r="E21" s="27" t="s">
        <v>182</v>
      </c>
      <c r="F21" s="27" t="str">
        <f t="shared" si="0"/>
        <v>&gt;=90%</v>
      </c>
    </row>
    <row r="22" s="1" customFormat="1" ht="18" customHeight="1" spans="1:6">
      <c r="A22" s="7" t="s">
        <v>55</v>
      </c>
      <c r="B22" s="22" t="s">
        <v>183</v>
      </c>
      <c r="C22" s="23"/>
      <c r="D22" s="7" t="s">
        <v>57</v>
      </c>
      <c r="E22" s="22">
        <v>83133702</v>
      </c>
      <c r="F22" s="28"/>
    </row>
    <row r="23" ht="31.2" customHeight="1"/>
    <row r="24" ht="25.2" customHeight="1"/>
    <row r="25" ht="18.6" customHeight="1"/>
    <row r="26" ht="21.6" customHeight="1"/>
    <row r="27" ht="36" customHeight="1"/>
    <row r="28" ht="15.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sheetData>
  <mergeCells count="25">
    <mergeCell ref="A2:F2"/>
    <mergeCell ref="A3:F3"/>
    <mergeCell ref="B4:F4"/>
    <mergeCell ref="B5:D5"/>
    <mergeCell ref="B6:C6"/>
    <mergeCell ref="E6:F6"/>
    <mergeCell ref="B7:F7"/>
    <mergeCell ref="B8:C8"/>
    <mergeCell ref="D8:F8"/>
    <mergeCell ref="B9:C9"/>
    <mergeCell ref="D9:F9"/>
    <mergeCell ref="B10:F10"/>
    <mergeCell ref="B11:F11"/>
    <mergeCell ref="B12:D12"/>
    <mergeCell ref="E12:F12"/>
    <mergeCell ref="B13:D13"/>
    <mergeCell ref="E13:F13"/>
    <mergeCell ref="B22:C22"/>
    <mergeCell ref="E22:F22"/>
    <mergeCell ref="A8:A9"/>
    <mergeCell ref="A12:A13"/>
    <mergeCell ref="A15:A21"/>
    <mergeCell ref="B15:B19"/>
    <mergeCell ref="B20:B21"/>
    <mergeCell ref="C15:C17"/>
  </mergeCells>
  <pageMargins left="1.02361111111111" right="0.79" top="0.472222222222222" bottom="0.472222222222222" header="0.39" footer="0.39"/>
  <pageSetup paperSize="9" scale="95" orientation="landscape" horizontalDpi="300" verticalDpi="3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workbookViewId="0">
      <selection activeCell="A1" sqref="A1"/>
    </sheetView>
  </sheetViews>
  <sheetFormatPr defaultColWidth="9" defaultRowHeight="14.25"/>
  <cols>
    <col min="1" max="1" width="18.5" style="1" customWidth="1"/>
    <col min="2" max="2" width="13.9" style="1" customWidth="1"/>
    <col min="3" max="3" width="16.4" style="1" customWidth="1"/>
    <col min="4" max="5" width="25.8833333333333" style="1" customWidth="1"/>
    <col min="6" max="6" width="29.4083333333333" style="1" customWidth="1"/>
    <col min="7" max="7" width="10.1" style="1" customWidth="1"/>
    <col min="8" max="8" width="10.5" style="1" customWidth="1"/>
    <col min="9" max="9" width="7.19166666666667" style="1" customWidth="1"/>
    <col min="10" max="16384" width="9" style="1"/>
  </cols>
  <sheetData>
    <row r="1" ht="24" customHeight="1" spans="1:1">
      <c r="A1" s="2" t="s">
        <v>184</v>
      </c>
    </row>
    <row r="2" s="1" customFormat="1" ht="24" customHeight="1" spans="1:6">
      <c r="A2" s="3" t="s">
        <v>1</v>
      </c>
      <c r="B2" s="3"/>
      <c r="C2" s="3"/>
      <c r="D2" s="3"/>
      <c r="E2" s="3"/>
      <c r="F2" s="3"/>
    </row>
    <row r="3" s="1" customFormat="1" ht="24" customHeight="1" spans="1:6">
      <c r="A3" s="4" t="s">
        <v>162</v>
      </c>
      <c r="B3" s="4"/>
      <c r="C3" s="4"/>
      <c r="D3" s="4"/>
      <c r="E3" s="4"/>
      <c r="F3" s="4"/>
    </row>
    <row r="4" s="1" customFormat="1" ht="18" customHeight="1" spans="1:6">
      <c r="A4" s="5" t="s">
        <v>2</v>
      </c>
      <c r="B4" s="6" t="s">
        <v>163</v>
      </c>
      <c r="C4" s="6"/>
      <c r="D4" s="6"/>
      <c r="E4" s="6"/>
      <c r="F4" s="6"/>
    </row>
    <row r="5" s="1" customFormat="1" ht="18" customHeight="1" spans="1:10">
      <c r="A5" s="5" t="s">
        <v>4</v>
      </c>
      <c r="B5" s="6" t="s">
        <v>5</v>
      </c>
      <c r="C5" s="6"/>
      <c r="D5" s="6"/>
      <c r="E5" s="7" t="s">
        <v>6</v>
      </c>
      <c r="F5" s="6" t="s">
        <v>185</v>
      </c>
      <c r="G5" s="24"/>
      <c r="H5" s="24"/>
      <c r="I5" s="24"/>
      <c r="J5" s="24"/>
    </row>
    <row r="6" s="1" customFormat="1" ht="18" customHeight="1" spans="1:6">
      <c r="A6" s="5" t="s">
        <v>8</v>
      </c>
      <c r="B6" s="6" t="s">
        <v>9</v>
      </c>
      <c r="C6" s="6"/>
      <c r="D6" s="7" t="s">
        <v>10</v>
      </c>
      <c r="E6" s="7" t="s">
        <v>11</v>
      </c>
      <c r="F6" s="7"/>
    </row>
    <row r="7" s="1" customFormat="1" ht="18" customHeight="1" spans="1:6">
      <c r="A7" s="5" t="s">
        <v>12</v>
      </c>
      <c r="B7" s="6" t="s">
        <v>165</v>
      </c>
      <c r="C7" s="6"/>
      <c r="D7" s="6"/>
      <c r="E7" s="6"/>
      <c r="F7" s="6"/>
    </row>
    <row r="8" s="1" customFormat="1" ht="18" customHeight="1" spans="1:6">
      <c r="A8" s="6" t="s">
        <v>166</v>
      </c>
      <c r="B8" s="7" t="s">
        <v>15</v>
      </c>
      <c r="C8" s="7"/>
      <c r="D8" s="8" t="s">
        <v>186</v>
      </c>
      <c r="E8" s="8"/>
      <c r="F8" s="8"/>
    </row>
    <row r="9" s="1" customFormat="1" ht="18" customHeight="1" spans="1:6">
      <c r="A9" s="7"/>
      <c r="B9" s="7" t="s">
        <v>168</v>
      </c>
      <c r="C9" s="7"/>
      <c r="D9" s="8" t="str">
        <f>D8</f>
        <v>30418.65万元</v>
      </c>
      <c r="E9" s="8"/>
      <c r="F9" s="8"/>
    </row>
    <row r="10" s="1" customFormat="1" ht="40" customHeight="1" spans="1:6">
      <c r="A10" s="7" t="s">
        <v>18</v>
      </c>
      <c r="B10" s="9" t="s">
        <v>169</v>
      </c>
      <c r="C10" s="10"/>
      <c r="D10" s="10"/>
      <c r="E10" s="10"/>
      <c r="F10" s="25"/>
    </row>
    <row r="11" s="1" customFormat="1" ht="73" customHeight="1" spans="1:6">
      <c r="A11" s="7" t="s">
        <v>20</v>
      </c>
      <c r="B11" s="9" t="s">
        <v>170</v>
      </c>
      <c r="C11" s="10"/>
      <c r="D11" s="10"/>
      <c r="E11" s="10"/>
      <c r="F11" s="25"/>
    </row>
    <row r="12" s="1" customFormat="1" ht="18" customHeight="1" spans="1:6">
      <c r="A12" s="11" t="s">
        <v>22</v>
      </c>
      <c r="B12" s="7" t="s">
        <v>23</v>
      </c>
      <c r="C12" s="7"/>
      <c r="D12" s="7"/>
      <c r="E12" s="7" t="s">
        <v>24</v>
      </c>
      <c r="F12" s="7"/>
    </row>
    <row r="13" s="1" customFormat="1" ht="36" customHeight="1" spans="1:6">
      <c r="A13" s="12"/>
      <c r="B13" s="9" t="s">
        <v>171</v>
      </c>
      <c r="C13" s="10"/>
      <c r="D13" s="10"/>
      <c r="E13" s="9" t="s">
        <v>172</v>
      </c>
      <c r="F13" s="25"/>
    </row>
    <row r="14" s="1" customFormat="1" ht="28.5" spans="1:6">
      <c r="A14" s="6" t="s">
        <v>27</v>
      </c>
      <c r="B14" s="13" t="s">
        <v>28</v>
      </c>
      <c r="C14" s="13" t="s">
        <v>29</v>
      </c>
      <c r="D14" s="13" t="s">
        <v>30</v>
      </c>
      <c r="E14" s="26" t="s">
        <v>31</v>
      </c>
      <c r="F14" s="13" t="s">
        <v>32</v>
      </c>
    </row>
    <row r="15" s="1" customFormat="1" ht="18" customHeight="1" spans="1:6">
      <c r="A15" s="14"/>
      <c r="B15" s="15" t="s">
        <v>173</v>
      </c>
      <c r="C15" s="16" t="s">
        <v>34</v>
      </c>
      <c r="D15" s="17" t="s">
        <v>174</v>
      </c>
      <c r="E15" s="6" t="s">
        <v>175</v>
      </c>
      <c r="F15" s="6" t="s">
        <v>175</v>
      </c>
    </row>
    <row r="16" s="1" customFormat="1" ht="36" customHeight="1" spans="1:6">
      <c r="A16" s="18"/>
      <c r="B16" s="15"/>
      <c r="C16" s="19"/>
      <c r="D16" s="17" t="s">
        <v>176</v>
      </c>
      <c r="E16" s="6" t="s">
        <v>175</v>
      </c>
      <c r="F16" s="6" t="str">
        <f t="shared" ref="F16:F21" si="0">E16</f>
        <v>同该市上报年度计划</v>
      </c>
    </row>
    <row r="17" s="1" customFormat="1" ht="18" customHeight="1" spans="1:6">
      <c r="A17" s="18"/>
      <c r="B17" s="15"/>
      <c r="C17" s="20"/>
      <c r="D17" s="17" t="s">
        <v>177</v>
      </c>
      <c r="E17" s="6" t="s">
        <v>175</v>
      </c>
      <c r="F17" s="6" t="str">
        <f t="shared" si="0"/>
        <v>同该市上报年度计划</v>
      </c>
    </row>
    <row r="18" s="1" customFormat="1" ht="18" customHeight="1" spans="1:6">
      <c r="A18" s="18"/>
      <c r="B18" s="15"/>
      <c r="C18" s="15" t="s">
        <v>43</v>
      </c>
      <c r="D18" s="17" t="s">
        <v>178</v>
      </c>
      <c r="E18" s="29">
        <v>1</v>
      </c>
      <c r="F18" s="29">
        <f t="shared" si="0"/>
        <v>1</v>
      </c>
    </row>
    <row r="19" s="1" customFormat="1" ht="18" customHeight="1" spans="1:6">
      <c r="A19" s="18"/>
      <c r="B19" s="15"/>
      <c r="C19" s="15" t="s">
        <v>46</v>
      </c>
      <c r="D19" s="17" t="s">
        <v>179</v>
      </c>
      <c r="E19" s="29">
        <v>1</v>
      </c>
      <c r="F19" s="29">
        <f t="shared" si="0"/>
        <v>1</v>
      </c>
    </row>
    <row r="20" s="1" customFormat="1" ht="18" customHeight="1" spans="1:6">
      <c r="A20" s="18"/>
      <c r="B20" s="19" t="s">
        <v>180</v>
      </c>
      <c r="C20" s="16" t="s">
        <v>49</v>
      </c>
      <c r="D20" s="17" t="s">
        <v>50</v>
      </c>
      <c r="E20" s="27" t="s">
        <v>45</v>
      </c>
      <c r="F20" s="27" t="str">
        <f t="shared" si="0"/>
        <v>是</v>
      </c>
    </row>
    <row r="21" s="1" customFormat="1" ht="36" customHeight="1" spans="1:6">
      <c r="A21" s="21"/>
      <c r="B21" s="20"/>
      <c r="C21" s="15" t="s">
        <v>52</v>
      </c>
      <c r="D21" s="17" t="s">
        <v>181</v>
      </c>
      <c r="E21" s="27" t="s">
        <v>182</v>
      </c>
      <c r="F21" s="27" t="str">
        <f t="shared" si="0"/>
        <v>&gt;=90%</v>
      </c>
    </row>
    <row r="22" s="1" customFormat="1" ht="18" customHeight="1" spans="1:6">
      <c r="A22" s="7" t="s">
        <v>55</v>
      </c>
      <c r="B22" s="22" t="s">
        <v>183</v>
      </c>
      <c r="C22" s="23"/>
      <c r="D22" s="7" t="s">
        <v>57</v>
      </c>
      <c r="E22" s="22">
        <v>83133702</v>
      </c>
      <c r="F22" s="28"/>
    </row>
    <row r="23" s="1" customFormat="1" ht="31.2" customHeight="1"/>
    <row r="24" s="1" customFormat="1" ht="25.2" customHeight="1"/>
    <row r="25" s="1" customFormat="1" ht="18.6" customHeight="1"/>
    <row r="26" s="1" customFormat="1" ht="21.6" customHeight="1"/>
    <row r="27" s="1" customFormat="1" ht="36" customHeight="1"/>
    <row r="28" s="1" customFormat="1" ht="15.6" customHeight="1"/>
    <row r="29" s="1" customFormat="1" ht="15.6" customHeight="1"/>
    <row r="30" s="1" customFormat="1" ht="15.6" customHeight="1"/>
    <row r="31" s="1" customFormat="1" ht="15.6" customHeight="1"/>
    <row r="32" s="1" customFormat="1" ht="15.6" customHeight="1"/>
    <row r="33" s="1" customFormat="1" ht="15.6" customHeight="1"/>
    <row r="34" s="1" customFormat="1" ht="15.6" customHeight="1"/>
    <row r="35" s="1" customFormat="1" ht="15.6" customHeight="1"/>
    <row r="36" s="1" customFormat="1" ht="15.6" customHeight="1"/>
    <row r="37" s="1" customFormat="1" ht="15.6" customHeight="1"/>
    <row r="38" s="1" customFormat="1" ht="15.6" customHeight="1"/>
    <row r="39" s="1" customFormat="1" ht="15.6" customHeight="1"/>
    <row r="40" s="1" customFormat="1" ht="15.6" customHeight="1"/>
    <row r="41" s="1" customFormat="1" ht="15.6" customHeight="1"/>
    <row r="42" s="1" customFormat="1" ht="15.6" customHeight="1"/>
    <row r="43" s="1" customFormat="1" ht="15.6" customHeight="1"/>
    <row r="44" s="1" customFormat="1" ht="15.6" customHeight="1"/>
    <row r="45" s="1" customFormat="1" ht="15.6" customHeight="1"/>
    <row r="46" s="1" customFormat="1" ht="15.6" customHeight="1"/>
    <row r="47" s="1" customFormat="1" ht="15.6" customHeight="1"/>
  </sheetData>
  <mergeCells count="25">
    <mergeCell ref="A2:F2"/>
    <mergeCell ref="A3:F3"/>
    <mergeCell ref="B4:F4"/>
    <mergeCell ref="B5:D5"/>
    <mergeCell ref="B6:C6"/>
    <mergeCell ref="E6:F6"/>
    <mergeCell ref="B7:F7"/>
    <mergeCell ref="B8:C8"/>
    <mergeCell ref="D8:F8"/>
    <mergeCell ref="B9:C9"/>
    <mergeCell ref="D9:F9"/>
    <mergeCell ref="B10:F10"/>
    <mergeCell ref="B11:F11"/>
    <mergeCell ref="B12:D12"/>
    <mergeCell ref="E12:F12"/>
    <mergeCell ref="B13:D13"/>
    <mergeCell ref="E13:F13"/>
    <mergeCell ref="B22:C22"/>
    <mergeCell ref="E22:F22"/>
    <mergeCell ref="A8:A9"/>
    <mergeCell ref="A12:A13"/>
    <mergeCell ref="A15:A21"/>
    <mergeCell ref="B15:B19"/>
    <mergeCell ref="B20:B21"/>
    <mergeCell ref="C15:C17"/>
  </mergeCells>
  <pageMargins left="0.904861111111111" right="0.75" top="0.393055555555556" bottom="0.432638888888889" header="0.51" footer="0.51"/>
  <pageSetup paperSize="9" scale="97" orientation="landscape"/>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workbookViewId="0">
      <selection activeCell="A1" sqref="A1"/>
    </sheetView>
  </sheetViews>
  <sheetFormatPr defaultColWidth="9" defaultRowHeight="14.25"/>
  <cols>
    <col min="1" max="1" width="18.5" style="1" customWidth="1"/>
    <col min="2" max="2" width="13.9" style="1" customWidth="1"/>
    <col min="3" max="3" width="16.4" style="1" customWidth="1"/>
    <col min="4" max="4" width="28.5666666666667" style="1" customWidth="1"/>
    <col min="5" max="5" width="25.8833333333333" style="1" customWidth="1"/>
    <col min="6" max="6" width="29.4083333333333" style="1" customWidth="1"/>
    <col min="7" max="7" width="10.1" style="1" customWidth="1"/>
    <col min="8" max="8" width="10.5" style="1" customWidth="1"/>
    <col min="9" max="9" width="7.19166666666667" style="1" customWidth="1"/>
    <col min="10" max="16384" width="9" style="1"/>
  </cols>
  <sheetData>
    <row r="1" ht="24" customHeight="1" spans="1:1">
      <c r="A1" s="2" t="s">
        <v>187</v>
      </c>
    </row>
    <row r="2" s="1" customFormat="1" ht="24" customHeight="1" spans="1:6">
      <c r="A2" s="3" t="s">
        <v>1</v>
      </c>
      <c r="B2" s="3"/>
      <c r="C2" s="3"/>
      <c r="D2" s="3"/>
      <c r="E2" s="3"/>
      <c r="F2" s="3"/>
    </row>
    <row r="3" s="1" customFormat="1" ht="24" customHeight="1" spans="1:6">
      <c r="A3" s="4" t="s">
        <v>162</v>
      </c>
      <c r="B3" s="4"/>
      <c r="C3" s="4"/>
      <c r="D3" s="4"/>
      <c r="E3" s="4"/>
      <c r="F3" s="4"/>
    </row>
    <row r="4" s="1" customFormat="1" ht="18" customHeight="1" spans="1:6">
      <c r="A4" s="5" t="s">
        <v>2</v>
      </c>
      <c r="B4" s="6" t="s">
        <v>163</v>
      </c>
      <c r="C4" s="6"/>
      <c r="D4" s="6"/>
      <c r="E4" s="6"/>
      <c r="F4" s="6"/>
    </row>
    <row r="5" s="1" customFormat="1" ht="18" customHeight="1" spans="1:10">
      <c r="A5" s="5" t="s">
        <v>4</v>
      </c>
      <c r="B5" s="6" t="s">
        <v>5</v>
      </c>
      <c r="C5" s="6"/>
      <c r="D5" s="6"/>
      <c r="E5" s="7" t="s">
        <v>6</v>
      </c>
      <c r="F5" s="6" t="s">
        <v>188</v>
      </c>
      <c r="G5" s="24"/>
      <c r="H5" s="24"/>
      <c r="I5" s="24"/>
      <c r="J5" s="24"/>
    </row>
    <row r="6" s="1" customFormat="1" ht="18" customHeight="1" spans="1:6">
      <c r="A6" s="5" t="s">
        <v>8</v>
      </c>
      <c r="B6" s="6" t="s">
        <v>9</v>
      </c>
      <c r="C6" s="6"/>
      <c r="D6" s="7" t="s">
        <v>10</v>
      </c>
      <c r="E6" s="7" t="s">
        <v>11</v>
      </c>
      <c r="F6" s="7"/>
    </row>
    <row r="7" s="1" customFormat="1" ht="18" customHeight="1" spans="1:6">
      <c r="A7" s="5" t="s">
        <v>12</v>
      </c>
      <c r="B7" s="6" t="s">
        <v>165</v>
      </c>
      <c r="C7" s="6"/>
      <c r="D7" s="6"/>
      <c r="E7" s="6"/>
      <c r="F7" s="6"/>
    </row>
    <row r="8" s="1" customFormat="1" ht="18" customHeight="1" spans="1:6">
      <c r="A8" s="6" t="s">
        <v>166</v>
      </c>
      <c r="B8" s="7" t="s">
        <v>15</v>
      </c>
      <c r="C8" s="7"/>
      <c r="D8" s="8" t="s">
        <v>189</v>
      </c>
      <c r="E8" s="8"/>
      <c r="F8" s="8"/>
    </row>
    <row r="9" s="1" customFormat="1" ht="18" customHeight="1" spans="1:6">
      <c r="A9" s="7"/>
      <c r="B9" s="7" t="s">
        <v>168</v>
      </c>
      <c r="C9" s="7"/>
      <c r="D9" s="8" t="str">
        <f>D8</f>
        <v>18647.40万元</v>
      </c>
      <c r="E9" s="8"/>
      <c r="F9" s="8"/>
    </row>
    <row r="10" s="1" customFormat="1" ht="40" customHeight="1" spans="1:6">
      <c r="A10" s="7" t="s">
        <v>18</v>
      </c>
      <c r="B10" s="9" t="s">
        <v>169</v>
      </c>
      <c r="C10" s="10"/>
      <c r="D10" s="10"/>
      <c r="E10" s="10"/>
      <c r="F10" s="25"/>
    </row>
    <row r="11" s="1" customFormat="1" ht="73" customHeight="1" spans="1:6">
      <c r="A11" s="7" t="s">
        <v>20</v>
      </c>
      <c r="B11" s="9" t="s">
        <v>170</v>
      </c>
      <c r="C11" s="10"/>
      <c r="D11" s="10"/>
      <c r="E11" s="10"/>
      <c r="F11" s="25"/>
    </row>
    <row r="12" s="1" customFormat="1" ht="18" customHeight="1" spans="1:6">
      <c r="A12" s="11" t="s">
        <v>22</v>
      </c>
      <c r="B12" s="7" t="s">
        <v>23</v>
      </c>
      <c r="C12" s="7"/>
      <c r="D12" s="7"/>
      <c r="E12" s="7" t="s">
        <v>24</v>
      </c>
      <c r="F12" s="7"/>
    </row>
    <row r="13" s="1" customFormat="1" ht="36" customHeight="1" spans="1:6">
      <c r="A13" s="12"/>
      <c r="B13" s="9" t="s">
        <v>171</v>
      </c>
      <c r="C13" s="10"/>
      <c r="D13" s="10"/>
      <c r="E13" s="9" t="s">
        <v>172</v>
      </c>
      <c r="F13" s="25"/>
    </row>
    <row r="14" s="1" customFormat="1" ht="28.5" spans="1:6">
      <c r="A14" s="6" t="s">
        <v>27</v>
      </c>
      <c r="B14" s="13" t="s">
        <v>28</v>
      </c>
      <c r="C14" s="13" t="s">
        <v>29</v>
      </c>
      <c r="D14" s="13" t="s">
        <v>30</v>
      </c>
      <c r="E14" s="26" t="s">
        <v>31</v>
      </c>
      <c r="F14" s="13" t="s">
        <v>32</v>
      </c>
    </row>
    <row r="15" s="1" customFormat="1" ht="18" customHeight="1" spans="1:6">
      <c r="A15" s="14"/>
      <c r="B15" s="15" t="s">
        <v>173</v>
      </c>
      <c r="C15" s="16" t="s">
        <v>34</v>
      </c>
      <c r="D15" s="17" t="s">
        <v>174</v>
      </c>
      <c r="E15" s="6" t="s">
        <v>175</v>
      </c>
      <c r="F15" s="6" t="s">
        <v>175</v>
      </c>
    </row>
    <row r="16" s="1" customFormat="1" ht="36" customHeight="1" spans="1:6">
      <c r="A16" s="18"/>
      <c r="B16" s="15"/>
      <c r="C16" s="19"/>
      <c r="D16" s="17" t="s">
        <v>176</v>
      </c>
      <c r="E16" s="6" t="s">
        <v>175</v>
      </c>
      <c r="F16" s="6" t="str">
        <f t="shared" ref="F16:F21" si="0">E16</f>
        <v>同该市上报年度计划</v>
      </c>
    </row>
    <row r="17" s="1" customFormat="1" ht="18" customHeight="1" spans="1:6">
      <c r="A17" s="18"/>
      <c r="B17" s="15"/>
      <c r="C17" s="20"/>
      <c r="D17" s="17" t="s">
        <v>177</v>
      </c>
      <c r="E17" s="6" t="s">
        <v>175</v>
      </c>
      <c r="F17" s="6" t="str">
        <f t="shared" si="0"/>
        <v>同该市上报年度计划</v>
      </c>
    </row>
    <row r="18" s="1" customFormat="1" ht="18" customHeight="1" spans="1:6">
      <c r="A18" s="18"/>
      <c r="B18" s="15"/>
      <c r="C18" s="15" t="s">
        <v>43</v>
      </c>
      <c r="D18" s="17" t="s">
        <v>178</v>
      </c>
      <c r="E18" s="29">
        <v>1</v>
      </c>
      <c r="F18" s="29">
        <f t="shared" si="0"/>
        <v>1</v>
      </c>
    </row>
    <row r="19" s="1" customFormat="1" ht="18" customHeight="1" spans="1:6">
      <c r="A19" s="18"/>
      <c r="B19" s="15"/>
      <c r="C19" s="15" t="s">
        <v>46</v>
      </c>
      <c r="D19" s="17" t="s">
        <v>179</v>
      </c>
      <c r="E19" s="29">
        <v>1</v>
      </c>
      <c r="F19" s="29">
        <f t="shared" si="0"/>
        <v>1</v>
      </c>
    </row>
    <row r="20" s="1" customFormat="1" ht="18" customHeight="1" spans="1:6">
      <c r="A20" s="18"/>
      <c r="B20" s="19" t="s">
        <v>180</v>
      </c>
      <c r="C20" s="16" t="s">
        <v>49</v>
      </c>
      <c r="D20" s="17" t="s">
        <v>50</v>
      </c>
      <c r="E20" s="27" t="s">
        <v>45</v>
      </c>
      <c r="F20" s="27" t="str">
        <f t="shared" si="0"/>
        <v>是</v>
      </c>
    </row>
    <row r="21" s="1" customFormat="1" ht="36" customHeight="1" spans="1:6">
      <c r="A21" s="21"/>
      <c r="B21" s="20"/>
      <c r="C21" s="15" t="s">
        <v>52</v>
      </c>
      <c r="D21" s="17" t="s">
        <v>181</v>
      </c>
      <c r="E21" s="27" t="s">
        <v>182</v>
      </c>
      <c r="F21" s="27" t="str">
        <f t="shared" si="0"/>
        <v>&gt;=90%</v>
      </c>
    </row>
    <row r="22" s="1" customFormat="1" ht="18" customHeight="1" spans="1:6">
      <c r="A22" s="7" t="s">
        <v>55</v>
      </c>
      <c r="B22" s="22" t="s">
        <v>183</v>
      </c>
      <c r="C22" s="23"/>
      <c r="D22" s="7" t="s">
        <v>57</v>
      </c>
      <c r="E22" s="22">
        <v>83133702</v>
      </c>
      <c r="F22" s="28"/>
    </row>
    <row r="23" s="1" customFormat="1" ht="31.2" customHeight="1"/>
    <row r="24" s="1" customFormat="1" ht="25.2" customHeight="1"/>
    <row r="25" s="1" customFormat="1" ht="18.6" customHeight="1"/>
    <row r="26" s="1" customFormat="1" ht="21.6" customHeight="1"/>
    <row r="27" s="1" customFormat="1" ht="36" customHeight="1"/>
    <row r="28" s="1" customFormat="1" ht="15.6" customHeight="1"/>
    <row r="29" s="1" customFormat="1" ht="15.6" customHeight="1"/>
    <row r="30" s="1" customFormat="1" ht="15.6" customHeight="1"/>
    <row r="31" s="1" customFormat="1" ht="15.6" customHeight="1"/>
    <row r="32" s="1" customFormat="1" ht="15.6" customHeight="1"/>
    <row r="33" s="1" customFormat="1" ht="15.6" customHeight="1"/>
    <row r="34" s="1" customFormat="1" ht="15.6" customHeight="1"/>
    <row r="35" s="1" customFormat="1" ht="15.6" customHeight="1"/>
    <row r="36" s="1" customFormat="1" ht="15.6" customHeight="1"/>
    <row r="37" s="1" customFormat="1" ht="15.6" customHeight="1"/>
    <row r="38" s="1" customFormat="1" ht="15.6" customHeight="1"/>
    <row r="39" s="1" customFormat="1" ht="15.6" customHeight="1"/>
    <row r="40" s="1" customFormat="1" ht="15.6" customHeight="1"/>
    <row r="41" s="1" customFormat="1" ht="15.6" customHeight="1"/>
    <row r="42" s="1" customFormat="1" ht="15.6" customHeight="1"/>
    <row r="43" s="1" customFormat="1" ht="15.6" customHeight="1"/>
    <row r="44" s="1" customFormat="1" ht="15.6" customHeight="1"/>
    <row r="45" s="1" customFormat="1" ht="15.6" customHeight="1"/>
    <row r="46" s="1" customFormat="1" ht="15.6" customHeight="1"/>
    <row r="47" s="1" customFormat="1" ht="15.6" customHeight="1"/>
  </sheetData>
  <mergeCells count="25">
    <mergeCell ref="A2:F2"/>
    <mergeCell ref="A3:F3"/>
    <mergeCell ref="B4:F4"/>
    <mergeCell ref="B5:D5"/>
    <mergeCell ref="B6:C6"/>
    <mergeCell ref="E6:F6"/>
    <mergeCell ref="B7:F7"/>
    <mergeCell ref="B8:C8"/>
    <mergeCell ref="D8:F8"/>
    <mergeCell ref="B9:C9"/>
    <mergeCell ref="D9:F9"/>
    <mergeCell ref="B10:F10"/>
    <mergeCell ref="B11:F11"/>
    <mergeCell ref="B12:D12"/>
    <mergeCell ref="E12:F12"/>
    <mergeCell ref="B13:D13"/>
    <mergeCell ref="E13:F13"/>
    <mergeCell ref="B22:C22"/>
    <mergeCell ref="E22:F22"/>
    <mergeCell ref="A8:A9"/>
    <mergeCell ref="A12:A13"/>
    <mergeCell ref="A15:A21"/>
    <mergeCell ref="B15:B19"/>
    <mergeCell ref="B20:B21"/>
    <mergeCell ref="C15:C17"/>
  </mergeCells>
  <pageMargins left="0.944444444444444" right="0.75" top="0.511805555555556" bottom="0.393055555555556" header="0.51" footer="0.51"/>
  <pageSetup paperSize="9" scale="96" orientation="landscape"/>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8"/>
  <sheetViews>
    <sheetView zoomScale="85" zoomScaleNormal="85" workbookViewId="0">
      <selection activeCell="A1" sqref="A1:F23"/>
    </sheetView>
  </sheetViews>
  <sheetFormatPr defaultColWidth="9" defaultRowHeight="14.25"/>
  <cols>
    <col min="1" max="1" width="18.5" style="1" customWidth="1"/>
    <col min="2" max="2" width="13.9" style="1" customWidth="1"/>
    <col min="3" max="3" width="16.4" style="1" customWidth="1"/>
    <col min="4" max="5" width="25.8833333333333" style="1" customWidth="1"/>
    <col min="6" max="6" width="29.4166666666667" style="1" customWidth="1"/>
    <col min="7" max="7" width="10.1" style="1" customWidth="1"/>
    <col min="8" max="8" width="10.5" style="1" customWidth="1"/>
    <col min="9" max="9" width="7.2" style="1" customWidth="1"/>
    <col min="10" max="16384" width="9" style="1"/>
  </cols>
  <sheetData>
    <row r="1" ht="24" customHeight="1" spans="1:1">
      <c r="A1" s="2" t="s">
        <v>190</v>
      </c>
    </row>
    <row r="2" ht="24" customHeight="1" spans="1:6">
      <c r="A2" s="3" t="s">
        <v>1</v>
      </c>
      <c r="B2" s="3"/>
      <c r="C2" s="3"/>
      <c r="D2" s="3"/>
      <c r="E2" s="3"/>
      <c r="F2" s="3"/>
    </row>
    <row r="3" ht="24" customHeight="1" spans="1:6">
      <c r="A3" s="4" t="s">
        <v>162</v>
      </c>
      <c r="B3" s="4"/>
      <c r="C3" s="4"/>
      <c r="D3" s="4"/>
      <c r="E3" s="4"/>
      <c r="F3" s="4"/>
    </row>
    <row r="4" ht="18" customHeight="1" spans="1:6">
      <c r="A4" s="5" t="s">
        <v>2</v>
      </c>
      <c r="B4" s="6" t="s">
        <v>191</v>
      </c>
      <c r="C4" s="6"/>
      <c r="D4" s="6"/>
      <c r="E4" s="6"/>
      <c r="F4" s="6"/>
    </row>
    <row r="5" ht="18" customHeight="1" spans="1:10">
      <c r="A5" s="5" t="s">
        <v>4</v>
      </c>
      <c r="B5" s="6" t="s">
        <v>5</v>
      </c>
      <c r="C5" s="6"/>
      <c r="D5" s="6"/>
      <c r="E5" s="7" t="s">
        <v>6</v>
      </c>
      <c r="F5" s="6" t="str">
        <f>'[1]汇总表（公式底表）'!B10</f>
        <v>广州市住房和城乡建设局</v>
      </c>
      <c r="G5" s="24"/>
      <c r="H5" s="24"/>
      <c r="I5" s="24"/>
      <c r="J5" s="24"/>
    </row>
    <row r="6" ht="18" customHeight="1" spans="1:6">
      <c r="A6" s="5" t="s">
        <v>8</v>
      </c>
      <c r="B6" s="6" t="s">
        <v>9</v>
      </c>
      <c r="C6" s="6"/>
      <c r="D6" s="7" t="s">
        <v>10</v>
      </c>
      <c r="E6" s="7" t="s">
        <v>11</v>
      </c>
      <c r="F6" s="7"/>
    </row>
    <row r="7" ht="18" customHeight="1" spans="1:6">
      <c r="A7" s="5" t="s">
        <v>12</v>
      </c>
      <c r="B7" s="6" t="s">
        <v>165</v>
      </c>
      <c r="C7" s="6"/>
      <c r="D7" s="6"/>
      <c r="E7" s="6"/>
      <c r="F7" s="6"/>
    </row>
    <row r="8" ht="18" customHeight="1" spans="1:6">
      <c r="A8" s="6" t="s">
        <v>166</v>
      </c>
      <c r="B8" s="7" t="s">
        <v>15</v>
      </c>
      <c r="C8" s="7"/>
      <c r="D8" s="8" t="str">
        <f>'[1]汇总表（公式底表）'!B8&amp;"万元"</f>
        <v>22848万元</v>
      </c>
      <c r="E8" s="8"/>
      <c r="F8" s="8"/>
    </row>
    <row r="9" ht="18" customHeight="1" spans="1:6">
      <c r="A9" s="7"/>
      <c r="B9" s="7" t="s">
        <v>192</v>
      </c>
      <c r="C9" s="7"/>
      <c r="D9" s="8" t="str">
        <f>'[1]汇总表（公式底表）'!B8&amp;"万元"</f>
        <v>22848万元</v>
      </c>
      <c r="E9" s="8"/>
      <c r="F9" s="8"/>
    </row>
    <row r="10" ht="40" customHeight="1" spans="1:6">
      <c r="A10" s="7" t="s">
        <v>18</v>
      </c>
      <c r="B10" s="9" t="s">
        <v>193</v>
      </c>
      <c r="C10" s="10"/>
      <c r="D10" s="10"/>
      <c r="E10" s="10"/>
      <c r="F10" s="25"/>
    </row>
    <row r="11" ht="73" customHeight="1" spans="1:6">
      <c r="A11" s="7" t="s">
        <v>20</v>
      </c>
      <c r="B11" s="9" t="s">
        <v>194</v>
      </c>
      <c r="C11" s="10"/>
      <c r="D11" s="10"/>
      <c r="E11" s="10"/>
      <c r="F11" s="25"/>
    </row>
    <row r="12" ht="18" customHeight="1" spans="1:6">
      <c r="A12" s="11" t="s">
        <v>22</v>
      </c>
      <c r="B12" s="7" t="s">
        <v>23</v>
      </c>
      <c r="C12" s="7"/>
      <c r="D12" s="7"/>
      <c r="E12" s="7" t="s">
        <v>24</v>
      </c>
      <c r="F12" s="7"/>
    </row>
    <row r="13" ht="36" customHeight="1" spans="1:6">
      <c r="A13" s="12"/>
      <c r="B13" s="9" t="str">
        <f>"开工改造城镇老旧小区不少于"&amp;'[1]汇总表（公式底表）'!B6&amp;"个，涉及"&amp;'[1]汇总表（公式底表）'!B3&amp;"户。"</f>
        <v>开工改造城镇老旧小区不少于156个，涉及35669户。</v>
      </c>
      <c r="C13" s="10"/>
      <c r="D13" s="10"/>
      <c r="E13" s="9" t="s">
        <v>195</v>
      </c>
      <c r="F13" s="25"/>
    </row>
    <row r="14" s="1" customFormat="1" ht="33" customHeight="1" spans="1:6">
      <c r="A14" s="6" t="s">
        <v>27</v>
      </c>
      <c r="B14" s="13" t="s">
        <v>28</v>
      </c>
      <c r="C14" s="13" t="s">
        <v>29</v>
      </c>
      <c r="D14" s="13" t="s">
        <v>30</v>
      </c>
      <c r="E14" s="26" t="s">
        <v>31</v>
      </c>
      <c r="F14" s="13" t="s">
        <v>32</v>
      </c>
    </row>
    <row r="15" s="1" customFormat="1" ht="18" customHeight="1" spans="1:6">
      <c r="A15" s="14"/>
      <c r="B15" s="15" t="s">
        <v>173</v>
      </c>
      <c r="C15" s="16" t="s">
        <v>34</v>
      </c>
      <c r="D15" s="17" t="s">
        <v>174</v>
      </c>
      <c r="E15" s="6">
        <f>'[1]汇总表（公式底表）'!B3</f>
        <v>35669</v>
      </c>
      <c r="F15" s="6">
        <f>'[1]汇总表（公式底表）'!B3</f>
        <v>35669</v>
      </c>
    </row>
    <row r="16" s="1" customFormat="1" ht="18" customHeight="1" spans="1:6">
      <c r="A16" s="18"/>
      <c r="B16" s="15"/>
      <c r="C16" s="19"/>
      <c r="D16" s="17" t="s">
        <v>196</v>
      </c>
      <c r="E16" s="6">
        <f>'[1]汇总表（公式底表）'!B4</f>
        <v>1528</v>
      </c>
      <c r="F16" s="6">
        <f>'[1]汇总表（公式底表）'!B4</f>
        <v>1528</v>
      </c>
    </row>
    <row r="17" s="1" customFormat="1" ht="18" customHeight="1" spans="1:6">
      <c r="A17" s="18"/>
      <c r="B17" s="15"/>
      <c r="C17" s="19"/>
      <c r="D17" s="17" t="s">
        <v>197</v>
      </c>
      <c r="E17" s="6">
        <f>'[1]汇总表（公式底表）'!B5</f>
        <v>250.71</v>
      </c>
      <c r="F17" s="6">
        <f>'[1]汇总表（公式底表）'!B5</f>
        <v>250.71</v>
      </c>
    </row>
    <row r="18" s="1" customFormat="1" ht="18" customHeight="1" spans="1:6">
      <c r="A18" s="18"/>
      <c r="B18" s="15"/>
      <c r="C18" s="20"/>
      <c r="D18" s="17" t="s">
        <v>198</v>
      </c>
      <c r="E18" s="6">
        <f>'[1]汇总表（公式底表）'!B6</f>
        <v>156</v>
      </c>
      <c r="F18" s="6">
        <f>'[1]汇总表（公式底表）'!B6</f>
        <v>156</v>
      </c>
    </row>
    <row r="19" s="1" customFormat="1" ht="18" customHeight="1" spans="1:6">
      <c r="A19" s="18"/>
      <c r="B19" s="15"/>
      <c r="C19" s="15" t="s">
        <v>43</v>
      </c>
      <c r="D19" s="17" t="s">
        <v>178</v>
      </c>
      <c r="E19" s="27">
        <v>100</v>
      </c>
      <c r="F19" s="27">
        <v>100</v>
      </c>
    </row>
    <row r="20" s="1" customFormat="1" ht="18" customHeight="1" spans="1:6">
      <c r="A20" s="18"/>
      <c r="B20" s="15"/>
      <c r="C20" s="15" t="s">
        <v>46</v>
      </c>
      <c r="D20" s="17" t="s">
        <v>179</v>
      </c>
      <c r="E20" s="27">
        <v>100</v>
      </c>
      <c r="F20" s="27">
        <v>100</v>
      </c>
    </row>
    <row r="21" s="1" customFormat="1" ht="18" customHeight="1" spans="1:6">
      <c r="A21" s="18"/>
      <c r="B21" s="19" t="s">
        <v>180</v>
      </c>
      <c r="C21" s="16" t="s">
        <v>49</v>
      </c>
      <c r="D21" s="17" t="s">
        <v>50</v>
      </c>
      <c r="E21" s="27" t="s">
        <v>45</v>
      </c>
      <c r="F21" s="27" t="str">
        <f>E21</f>
        <v>是</v>
      </c>
    </row>
    <row r="22" s="1" customFormat="1" ht="36" customHeight="1" spans="1:6">
      <c r="A22" s="21"/>
      <c r="B22" s="20"/>
      <c r="C22" s="15" t="s">
        <v>52</v>
      </c>
      <c r="D22" s="17" t="s">
        <v>199</v>
      </c>
      <c r="E22" s="27">
        <v>90</v>
      </c>
      <c r="F22" s="27">
        <v>90</v>
      </c>
    </row>
    <row r="23" s="1" customFormat="1" ht="18" customHeight="1" spans="1:6">
      <c r="A23" s="7" t="s">
        <v>55</v>
      </c>
      <c r="B23" s="22" t="s">
        <v>200</v>
      </c>
      <c r="C23" s="23"/>
      <c r="D23" s="7" t="s">
        <v>57</v>
      </c>
      <c r="E23" s="22">
        <v>83133512</v>
      </c>
      <c r="F23" s="28"/>
    </row>
    <row r="24" ht="31.2" customHeight="1"/>
    <row r="25" ht="25.2" customHeight="1"/>
    <row r="26" ht="18.6" customHeight="1"/>
    <row r="27" ht="21.6" customHeight="1"/>
    <row r="28" ht="3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sheetData>
  <mergeCells count="25">
    <mergeCell ref="A2:F2"/>
    <mergeCell ref="A3:F3"/>
    <mergeCell ref="B4:F4"/>
    <mergeCell ref="B5:D5"/>
    <mergeCell ref="B6:C6"/>
    <mergeCell ref="E6:F6"/>
    <mergeCell ref="B7:F7"/>
    <mergeCell ref="B8:C8"/>
    <mergeCell ref="D8:F8"/>
    <mergeCell ref="B9:C9"/>
    <mergeCell ref="D9:F9"/>
    <mergeCell ref="B10:F10"/>
    <mergeCell ref="B11:F11"/>
    <mergeCell ref="B12:D12"/>
    <mergeCell ref="E12:F12"/>
    <mergeCell ref="B13:D13"/>
    <mergeCell ref="E13:F13"/>
    <mergeCell ref="B23:C23"/>
    <mergeCell ref="E23:F23"/>
    <mergeCell ref="A8:A9"/>
    <mergeCell ref="A12:A13"/>
    <mergeCell ref="A15:A22"/>
    <mergeCell ref="B15:B20"/>
    <mergeCell ref="B21:B22"/>
    <mergeCell ref="C15:C18"/>
  </mergeCells>
  <pageMargins left="0.79" right="0.79" top="0.59" bottom="0.59" header="0.39" footer="0.39"/>
  <pageSetup paperSize="9" scale="91" orientation="landscape" horizontalDpi="300" verticalDpi="3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8"/>
  <sheetViews>
    <sheetView zoomScale="85" zoomScaleNormal="85" workbookViewId="0">
      <selection activeCell="B11" sqref="B11:F11"/>
    </sheetView>
  </sheetViews>
  <sheetFormatPr defaultColWidth="9" defaultRowHeight="14.25"/>
  <cols>
    <col min="1" max="1" width="18.5" style="1" customWidth="1"/>
    <col min="2" max="2" width="13.9" style="1" customWidth="1"/>
    <col min="3" max="3" width="16.4" style="1" customWidth="1"/>
    <col min="4" max="5" width="25.8833333333333" style="1" customWidth="1"/>
    <col min="6" max="6" width="29.4166666666667" style="1" customWidth="1"/>
    <col min="7" max="7" width="10.1" style="1" customWidth="1"/>
    <col min="8" max="8" width="10.5" style="1" customWidth="1"/>
    <col min="9" max="9" width="7.2" style="1" customWidth="1"/>
    <col min="10" max="16384" width="9" style="1"/>
  </cols>
  <sheetData>
    <row r="1" ht="24" customHeight="1" spans="1:1">
      <c r="A1" s="2" t="s">
        <v>201</v>
      </c>
    </row>
    <row r="2" ht="24" customHeight="1" spans="1:6">
      <c r="A2" s="3" t="s">
        <v>1</v>
      </c>
      <c r="B2" s="3"/>
      <c r="C2" s="3"/>
      <c r="D2" s="3"/>
      <c r="E2" s="3"/>
      <c r="F2" s="3"/>
    </row>
    <row r="3" ht="24" customHeight="1" spans="1:6">
      <c r="A3" s="4" t="s">
        <v>162</v>
      </c>
      <c r="B3" s="4"/>
      <c r="C3" s="4"/>
      <c r="D3" s="4"/>
      <c r="E3" s="4"/>
      <c r="F3" s="4"/>
    </row>
    <row r="4" ht="18" customHeight="1" spans="1:6">
      <c r="A4" s="5" t="s">
        <v>2</v>
      </c>
      <c r="B4" s="6" t="s">
        <v>191</v>
      </c>
      <c r="C4" s="6"/>
      <c r="D4" s="6"/>
      <c r="E4" s="6"/>
      <c r="F4" s="6"/>
    </row>
    <row r="5" ht="18" customHeight="1" spans="1:10">
      <c r="A5" s="5" t="s">
        <v>4</v>
      </c>
      <c r="B5" s="6" t="s">
        <v>5</v>
      </c>
      <c r="C5" s="6"/>
      <c r="D5" s="6"/>
      <c r="E5" s="7" t="s">
        <v>6</v>
      </c>
      <c r="F5" s="6" t="str">
        <f>'[1]汇总表（公式底表）'!C10</f>
        <v>珠海市住房和城乡建设局</v>
      </c>
      <c r="G5" s="24"/>
      <c r="H5" s="24"/>
      <c r="I5" s="24"/>
      <c r="J5" s="24"/>
    </row>
    <row r="6" ht="18" customHeight="1" spans="1:6">
      <c r="A6" s="5" t="s">
        <v>8</v>
      </c>
      <c r="B6" s="6" t="s">
        <v>9</v>
      </c>
      <c r="C6" s="6"/>
      <c r="D6" s="7" t="s">
        <v>10</v>
      </c>
      <c r="E6" s="7" t="s">
        <v>11</v>
      </c>
      <c r="F6" s="7"/>
    </row>
    <row r="7" ht="18" customHeight="1" spans="1:6">
      <c r="A7" s="5" t="s">
        <v>12</v>
      </c>
      <c r="B7" s="6" t="s">
        <v>165</v>
      </c>
      <c r="C7" s="6"/>
      <c r="D7" s="6"/>
      <c r="E7" s="6"/>
      <c r="F7" s="6"/>
    </row>
    <row r="8" ht="18" customHeight="1" spans="1:6">
      <c r="A8" s="6" t="s">
        <v>166</v>
      </c>
      <c r="B8" s="7" t="s">
        <v>15</v>
      </c>
      <c r="C8" s="7"/>
      <c r="D8" s="8" t="str">
        <f>'[1]汇总表（公式底表）'!C8&amp;"万元"</f>
        <v>15410万元</v>
      </c>
      <c r="E8" s="8"/>
      <c r="F8" s="8"/>
    </row>
    <row r="9" ht="18" customHeight="1" spans="1:6">
      <c r="A9" s="7"/>
      <c r="B9" s="7" t="s">
        <v>192</v>
      </c>
      <c r="C9" s="7"/>
      <c r="D9" s="8" t="str">
        <f>'[1]汇总表（公式底表）'!C8&amp;"万元"</f>
        <v>15410万元</v>
      </c>
      <c r="E9" s="8"/>
      <c r="F9" s="8"/>
    </row>
    <row r="10" ht="40" customHeight="1" spans="1:6">
      <c r="A10" s="7" t="s">
        <v>18</v>
      </c>
      <c r="B10" s="9" t="s">
        <v>193</v>
      </c>
      <c r="C10" s="10"/>
      <c r="D10" s="10"/>
      <c r="E10" s="10"/>
      <c r="F10" s="25"/>
    </row>
    <row r="11" ht="73" customHeight="1" spans="1:6">
      <c r="A11" s="7" t="s">
        <v>20</v>
      </c>
      <c r="B11" s="9" t="s">
        <v>194</v>
      </c>
      <c r="C11" s="10"/>
      <c r="D11" s="10"/>
      <c r="E11" s="10"/>
      <c r="F11" s="25"/>
    </row>
    <row r="12" ht="18" customHeight="1" spans="1:6">
      <c r="A12" s="11" t="s">
        <v>22</v>
      </c>
      <c r="B12" s="7" t="s">
        <v>23</v>
      </c>
      <c r="C12" s="7"/>
      <c r="D12" s="7"/>
      <c r="E12" s="7" t="s">
        <v>24</v>
      </c>
      <c r="F12" s="7"/>
    </row>
    <row r="13" ht="36" customHeight="1" spans="1:6">
      <c r="A13" s="12"/>
      <c r="B13" s="9" t="str">
        <f>"开工改造城镇老旧小区不少于"&amp;'[1]汇总表（公式底表）'!C6&amp;"个，涉及"&amp;'[1]汇总表（公式底表）'!C3&amp;"户。"</f>
        <v>开工改造城镇老旧小区不少于64个，涉及17007户。</v>
      </c>
      <c r="C13" s="10"/>
      <c r="D13" s="10"/>
      <c r="E13" s="9" t="s">
        <v>195</v>
      </c>
      <c r="F13" s="25"/>
    </row>
    <row r="14" s="1" customFormat="1" ht="33" customHeight="1" spans="1:6">
      <c r="A14" s="6" t="s">
        <v>27</v>
      </c>
      <c r="B14" s="13" t="s">
        <v>28</v>
      </c>
      <c r="C14" s="13" t="s">
        <v>29</v>
      </c>
      <c r="D14" s="13" t="s">
        <v>30</v>
      </c>
      <c r="E14" s="26" t="s">
        <v>31</v>
      </c>
      <c r="F14" s="13" t="s">
        <v>32</v>
      </c>
    </row>
    <row r="15" s="1" customFormat="1" ht="18" customHeight="1" spans="1:6">
      <c r="A15" s="14"/>
      <c r="B15" s="15" t="s">
        <v>173</v>
      </c>
      <c r="C15" s="16" t="s">
        <v>34</v>
      </c>
      <c r="D15" s="17" t="s">
        <v>174</v>
      </c>
      <c r="E15" s="6">
        <f>'[1]汇总表（公式底表）'!C3</f>
        <v>17007</v>
      </c>
      <c r="F15" s="6">
        <f>'[1]汇总表（公式底表）'!C3</f>
        <v>17007</v>
      </c>
    </row>
    <row r="16" s="1" customFormat="1" ht="18" customHeight="1" spans="1:6">
      <c r="A16" s="18"/>
      <c r="B16" s="15"/>
      <c r="C16" s="19"/>
      <c r="D16" s="17" t="s">
        <v>196</v>
      </c>
      <c r="E16" s="6">
        <f>'[1]汇总表（公式底表）'!C4</f>
        <v>1735</v>
      </c>
      <c r="F16" s="6">
        <f>'[1]汇总表（公式底表）'!C4</f>
        <v>1735</v>
      </c>
    </row>
    <row r="17" s="1" customFormat="1" ht="18" customHeight="1" spans="1:6">
      <c r="A17" s="18"/>
      <c r="B17" s="15"/>
      <c r="C17" s="19"/>
      <c r="D17" s="17" t="s">
        <v>197</v>
      </c>
      <c r="E17" s="6">
        <f>'[1]汇总表（公式底表）'!C5</f>
        <v>175.09</v>
      </c>
      <c r="F17" s="6">
        <f>'[1]汇总表（公式底表）'!C5</f>
        <v>175.09</v>
      </c>
    </row>
    <row r="18" s="1" customFormat="1" ht="18" customHeight="1" spans="1:6">
      <c r="A18" s="18"/>
      <c r="B18" s="15"/>
      <c r="C18" s="20"/>
      <c r="D18" s="17" t="s">
        <v>198</v>
      </c>
      <c r="E18" s="6">
        <f>'[1]汇总表（公式底表）'!C6</f>
        <v>64</v>
      </c>
      <c r="F18" s="6">
        <f>'[1]汇总表（公式底表）'!C6</f>
        <v>64</v>
      </c>
    </row>
    <row r="19" s="1" customFormat="1" ht="18" customHeight="1" spans="1:6">
      <c r="A19" s="18"/>
      <c r="B19" s="15"/>
      <c r="C19" s="15" t="s">
        <v>43</v>
      </c>
      <c r="D19" s="17" t="s">
        <v>178</v>
      </c>
      <c r="E19" s="27">
        <v>100</v>
      </c>
      <c r="F19" s="27">
        <v>100</v>
      </c>
    </row>
    <row r="20" s="1" customFormat="1" ht="18" customHeight="1" spans="1:6">
      <c r="A20" s="18"/>
      <c r="B20" s="15"/>
      <c r="C20" s="15" t="s">
        <v>46</v>
      </c>
      <c r="D20" s="17" t="s">
        <v>179</v>
      </c>
      <c r="E20" s="27">
        <v>100</v>
      </c>
      <c r="F20" s="27">
        <v>100</v>
      </c>
    </row>
    <row r="21" s="1" customFormat="1" ht="18" customHeight="1" spans="1:6">
      <c r="A21" s="18"/>
      <c r="B21" s="19" t="s">
        <v>180</v>
      </c>
      <c r="C21" s="16" t="s">
        <v>49</v>
      </c>
      <c r="D21" s="17" t="s">
        <v>50</v>
      </c>
      <c r="E21" s="27" t="s">
        <v>45</v>
      </c>
      <c r="F21" s="27" t="str">
        <f>E21</f>
        <v>是</v>
      </c>
    </row>
    <row r="22" s="1" customFormat="1" ht="36" customHeight="1" spans="1:6">
      <c r="A22" s="21"/>
      <c r="B22" s="20"/>
      <c r="C22" s="15" t="s">
        <v>52</v>
      </c>
      <c r="D22" s="17" t="s">
        <v>199</v>
      </c>
      <c r="E22" s="27">
        <v>90</v>
      </c>
      <c r="F22" s="27">
        <v>90</v>
      </c>
    </row>
    <row r="23" s="1" customFormat="1" ht="18" customHeight="1" spans="1:6">
      <c r="A23" s="7" t="s">
        <v>55</v>
      </c>
      <c r="B23" s="22" t="s">
        <v>200</v>
      </c>
      <c r="C23" s="23"/>
      <c r="D23" s="7" t="s">
        <v>57</v>
      </c>
      <c r="E23" s="22">
        <v>83133512</v>
      </c>
      <c r="F23" s="28"/>
    </row>
    <row r="24" ht="31.2" customHeight="1"/>
    <row r="25" ht="25.2" customHeight="1"/>
    <row r="26" ht="18.6" customHeight="1"/>
    <row r="27" ht="21.6" customHeight="1"/>
    <row r="28" ht="3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sheetData>
  <mergeCells count="25">
    <mergeCell ref="A2:F2"/>
    <mergeCell ref="A3:F3"/>
    <mergeCell ref="B4:F4"/>
    <mergeCell ref="B5:D5"/>
    <mergeCell ref="B6:C6"/>
    <mergeCell ref="E6:F6"/>
    <mergeCell ref="B7:F7"/>
    <mergeCell ref="B8:C8"/>
    <mergeCell ref="D8:F8"/>
    <mergeCell ref="B9:C9"/>
    <mergeCell ref="D9:F9"/>
    <mergeCell ref="B10:F10"/>
    <mergeCell ref="B11:F11"/>
    <mergeCell ref="B12:D12"/>
    <mergeCell ref="E12:F12"/>
    <mergeCell ref="B13:D13"/>
    <mergeCell ref="E13:F13"/>
    <mergeCell ref="B23:C23"/>
    <mergeCell ref="E23:F23"/>
    <mergeCell ref="A8:A9"/>
    <mergeCell ref="A12:A13"/>
    <mergeCell ref="A15:A22"/>
    <mergeCell ref="B15:B20"/>
    <mergeCell ref="B21:B22"/>
    <mergeCell ref="C15:C18"/>
  </mergeCells>
  <pageMargins left="0.79" right="0.79" top="0.59" bottom="0.59" header="0.39" footer="0.39"/>
  <pageSetup paperSize="9" scale="92" orientation="landscape" horizontalDpi="300" verticalDpi="300"/>
  <headerFooter alignWithMargins="0" scaleWithDoc="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8"/>
  <sheetViews>
    <sheetView zoomScale="85" zoomScaleNormal="85" workbookViewId="0">
      <selection activeCell="B11" sqref="B11:F11"/>
    </sheetView>
  </sheetViews>
  <sheetFormatPr defaultColWidth="9" defaultRowHeight="14.25"/>
  <cols>
    <col min="1" max="1" width="18.5" style="1" customWidth="1"/>
    <col min="2" max="2" width="13.9" style="1" customWidth="1"/>
    <col min="3" max="3" width="16.4" style="1" customWidth="1"/>
    <col min="4" max="5" width="25.8833333333333" style="1" customWidth="1"/>
    <col min="6" max="6" width="29.4166666666667" style="1" customWidth="1"/>
    <col min="7" max="7" width="10.1" style="1" customWidth="1"/>
    <col min="8" max="8" width="10.5" style="1" customWidth="1"/>
    <col min="9" max="9" width="7.2" style="1" customWidth="1"/>
    <col min="10" max="16384" width="9" style="1"/>
  </cols>
  <sheetData>
    <row r="1" ht="24" customHeight="1" spans="1:1">
      <c r="A1" s="2" t="s">
        <v>202</v>
      </c>
    </row>
    <row r="2" ht="24" customHeight="1" spans="1:6">
      <c r="A2" s="3" t="s">
        <v>1</v>
      </c>
      <c r="B2" s="3"/>
      <c r="C2" s="3"/>
      <c r="D2" s="3"/>
      <c r="E2" s="3"/>
      <c r="F2" s="3"/>
    </row>
    <row r="3" ht="24" customHeight="1" spans="1:6">
      <c r="A3" s="4" t="s">
        <v>162</v>
      </c>
      <c r="B3" s="4"/>
      <c r="C3" s="4"/>
      <c r="D3" s="4"/>
      <c r="E3" s="4"/>
      <c r="F3" s="4"/>
    </row>
    <row r="4" ht="18" customHeight="1" spans="1:6">
      <c r="A4" s="5" t="s">
        <v>2</v>
      </c>
      <c r="B4" s="6" t="s">
        <v>191</v>
      </c>
      <c r="C4" s="6"/>
      <c r="D4" s="6"/>
      <c r="E4" s="6"/>
      <c r="F4" s="6"/>
    </row>
    <row r="5" ht="18" customHeight="1" spans="1:10">
      <c r="A5" s="5" t="s">
        <v>4</v>
      </c>
      <c r="B5" s="6" t="s">
        <v>5</v>
      </c>
      <c r="C5" s="6"/>
      <c r="D5" s="6"/>
      <c r="E5" s="7" t="s">
        <v>6</v>
      </c>
      <c r="F5" s="6" t="str">
        <f>'[1]汇总表（公式底表）'!D10</f>
        <v>佛山市住房和城乡建设局</v>
      </c>
      <c r="G5" s="24"/>
      <c r="H5" s="24"/>
      <c r="I5" s="24"/>
      <c r="J5" s="24"/>
    </row>
    <row r="6" ht="18" customHeight="1" spans="1:6">
      <c r="A6" s="5" t="s">
        <v>8</v>
      </c>
      <c r="B6" s="6" t="s">
        <v>9</v>
      </c>
      <c r="C6" s="6"/>
      <c r="D6" s="7" t="s">
        <v>10</v>
      </c>
      <c r="E6" s="7" t="s">
        <v>11</v>
      </c>
      <c r="F6" s="7"/>
    </row>
    <row r="7" ht="18" customHeight="1" spans="1:6">
      <c r="A7" s="5" t="s">
        <v>12</v>
      </c>
      <c r="B7" s="6" t="s">
        <v>165</v>
      </c>
      <c r="C7" s="6"/>
      <c r="D7" s="6"/>
      <c r="E7" s="6"/>
      <c r="F7" s="6"/>
    </row>
    <row r="8" ht="18" customHeight="1" spans="1:6">
      <c r="A8" s="6" t="s">
        <v>166</v>
      </c>
      <c r="B8" s="7" t="s">
        <v>15</v>
      </c>
      <c r="C8" s="7"/>
      <c r="D8" s="8" t="str">
        <f>'[1]汇总表（公式底表）'!D8&amp;"万元"</f>
        <v>6006万元</v>
      </c>
      <c r="E8" s="8"/>
      <c r="F8" s="8"/>
    </row>
    <row r="9" ht="18" customHeight="1" spans="1:6">
      <c r="A9" s="7"/>
      <c r="B9" s="7" t="s">
        <v>192</v>
      </c>
      <c r="C9" s="7"/>
      <c r="D9" s="8" t="str">
        <f>'[1]汇总表（公式底表）'!D8&amp;"万元"</f>
        <v>6006万元</v>
      </c>
      <c r="E9" s="8"/>
      <c r="F9" s="8"/>
    </row>
    <row r="10" ht="40" customHeight="1" spans="1:6">
      <c r="A10" s="7" t="s">
        <v>18</v>
      </c>
      <c r="B10" s="9" t="s">
        <v>193</v>
      </c>
      <c r="C10" s="10"/>
      <c r="D10" s="10"/>
      <c r="E10" s="10"/>
      <c r="F10" s="25"/>
    </row>
    <row r="11" ht="73" customHeight="1" spans="1:6">
      <c r="A11" s="7" t="s">
        <v>20</v>
      </c>
      <c r="B11" s="9" t="s">
        <v>194</v>
      </c>
      <c r="C11" s="10"/>
      <c r="D11" s="10"/>
      <c r="E11" s="10"/>
      <c r="F11" s="25"/>
    </row>
    <row r="12" ht="18" customHeight="1" spans="1:6">
      <c r="A12" s="11" t="s">
        <v>22</v>
      </c>
      <c r="B12" s="7" t="s">
        <v>23</v>
      </c>
      <c r="C12" s="7"/>
      <c r="D12" s="7"/>
      <c r="E12" s="7" t="s">
        <v>24</v>
      </c>
      <c r="F12" s="7"/>
    </row>
    <row r="13" ht="36" customHeight="1" spans="1:6">
      <c r="A13" s="12"/>
      <c r="B13" s="9" t="str">
        <f>"开工改造城镇老旧小区不少于"&amp;'[1]汇总表（公式底表）'!D6&amp;"个，涉及"&amp;'[1]汇总表（公式底表）'!D3&amp;"户。"</f>
        <v>开工改造城镇老旧小区不少于21个，涉及10004户。</v>
      </c>
      <c r="C13" s="10"/>
      <c r="D13" s="10"/>
      <c r="E13" s="9" t="s">
        <v>195</v>
      </c>
      <c r="F13" s="25"/>
    </row>
    <row r="14" s="1" customFormat="1" ht="33" customHeight="1" spans="1:6">
      <c r="A14" s="6" t="s">
        <v>27</v>
      </c>
      <c r="B14" s="13" t="s">
        <v>28</v>
      </c>
      <c r="C14" s="13" t="s">
        <v>29</v>
      </c>
      <c r="D14" s="13" t="s">
        <v>30</v>
      </c>
      <c r="E14" s="26" t="s">
        <v>31</v>
      </c>
      <c r="F14" s="13" t="s">
        <v>32</v>
      </c>
    </row>
    <row r="15" s="1" customFormat="1" ht="18" customHeight="1" spans="1:6">
      <c r="A15" s="14"/>
      <c r="B15" s="15" t="s">
        <v>173</v>
      </c>
      <c r="C15" s="16" t="s">
        <v>34</v>
      </c>
      <c r="D15" s="17" t="s">
        <v>174</v>
      </c>
      <c r="E15" s="6">
        <f>'[1]汇总表（公式底表）'!D3</f>
        <v>10004</v>
      </c>
      <c r="F15" s="6">
        <f>'[1]汇总表（公式底表）'!D3</f>
        <v>10004</v>
      </c>
    </row>
    <row r="16" s="1" customFormat="1" ht="18" customHeight="1" spans="1:6">
      <c r="A16" s="18"/>
      <c r="B16" s="15"/>
      <c r="C16" s="19"/>
      <c r="D16" s="17" t="s">
        <v>196</v>
      </c>
      <c r="E16" s="6">
        <f>'[1]汇总表（公式底表）'!D4</f>
        <v>435</v>
      </c>
      <c r="F16" s="6">
        <f>'[1]汇总表（公式底表）'!D4</f>
        <v>435</v>
      </c>
    </row>
    <row r="17" s="1" customFormat="1" ht="18" customHeight="1" spans="1:6">
      <c r="A17" s="18"/>
      <c r="B17" s="15"/>
      <c r="C17" s="19"/>
      <c r="D17" s="17" t="s">
        <v>197</v>
      </c>
      <c r="E17" s="6">
        <f>'[1]汇总表（公式底表）'!D5</f>
        <v>96.74</v>
      </c>
      <c r="F17" s="6">
        <f>'[1]汇总表（公式底表）'!D5</f>
        <v>96.74</v>
      </c>
    </row>
    <row r="18" s="1" customFormat="1" ht="18" customHeight="1" spans="1:6">
      <c r="A18" s="18"/>
      <c r="B18" s="15"/>
      <c r="C18" s="20"/>
      <c r="D18" s="17" t="s">
        <v>198</v>
      </c>
      <c r="E18" s="6">
        <f>'[1]汇总表（公式底表）'!D6</f>
        <v>21</v>
      </c>
      <c r="F18" s="6">
        <f>'[1]汇总表（公式底表）'!D6</f>
        <v>21</v>
      </c>
    </row>
    <row r="19" s="1" customFormat="1" ht="18" customHeight="1" spans="1:6">
      <c r="A19" s="18"/>
      <c r="B19" s="15"/>
      <c r="C19" s="15" t="s">
        <v>43</v>
      </c>
      <c r="D19" s="17" t="s">
        <v>178</v>
      </c>
      <c r="E19" s="27">
        <v>100</v>
      </c>
      <c r="F19" s="27">
        <v>100</v>
      </c>
    </row>
    <row r="20" s="1" customFormat="1" ht="18" customHeight="1" spans="1:6">
      <c r="A20" s="18"/>
      <c r="B20" s="15"/>
      <c r="C20" s="15" t="s">
        <v>46</v>
      </c>
      <c r="D20" s="17" t="s">
        <v>179</v>
      </c>
      <c r="E20" s="27">
        <v>100</v>
      </c>
      <c r="F20" s="27">
        <v>100</v>
      </c>
    </row>
    <row r="21" s="1" customFormat="1" ht="18" customHeight="1" spans="1:6">
      <c r="A21" s="18"/>
      <c r="B21" s="19" t="s">
        <v>180</v>
      </c>
      <c r="C21" s="16" t="s">
        <v>49</v>
      </c>
      <c r="D21" s="17" t="s">
        <v>50</v>
      </c>
      <c r="E21" s="27" t="s">
        <v>45</v>
      </c>
      <c r="F21" s="27" t="str">
        <f>E21</f>
        <v>是</v>
      </c>
    </row>
    <row r="22" s="1" customFormat="1" ht="36" customHeight="1" spans="1:6">
      <c r="A22" s="21"/>
      <c r="B22" s="20"/>
      <c r="C22" s="15" t="s">
        <v>52</v>
      </c>
      <c r="D22" s="17" t="s">
        <v>199</v>
      </c>
      <c r="E22" s="27">
        <v>90</v>
      </c>
      <c r="F22" s="27">
        <v>90</v>
      </c>
    </row>
    <row r="23" s="1" customFormat="1" ht="18" customHeight="1" spans="1:6">
      <c r="A23" s="7" t="s">
        <v>55</v>
      </c>
      <c r="B23" s="22" t="s">
        <v>200</v>
      </c>
      <c r="C23" s="23"/>
      <c r="D23" s="7" t="s">
        <v>57</v>
      </c>
      <c r="E23" s="22">
        <v>83133512</v>
      </c>
      <c r="F23" s="28"/>
    </row>
    <row r="24" ht="31.2" customHeight="1"/>
    <row r="25" ht="25.2" customHeight="1"/>
    <row r="26" ht="18.6" customHeight="1"/>
    <row r="27" ht="21.6" customHeight="1"/>
    <row r="28" ht="3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sheetData>
  <mergeCells count="25">
    <mergeCell ref="A2:F2"/>
    <mergeCell ref="A3:F3"/>
    <mergeCell ref="B4:F4"/>
    <mergeCell ref="B5:D5"/>
    <mergeCell ref="B6:C6"/>
    <mergeCell ref="E6:F6"/>
    <mergeCell ref="B7:F7"/>
    <mergeCell ref="B8:C8"/>
    <mergeCell ref="D8:F8"/>
    <mergeCell ref="B9:C9"/>
    <mergeCell ref="D9:F9"/>
    <mergeCell ref="B10:F10"/>
    <mergeCell ref="B11:F11"/>
    <mergeCell ref="B12:D12"/>
    <mergeCell ref="E12:F12"/>
    <mergeCell ref="B13:D13"/>
    <mergeCell ref="E13:F13"/>
    <mergeCell ref="B23:C23"/>
    <mergeCell ref="E23:F23"/>
    <mergeCell ref="A8:A9"/>
    <mergeCell ref="A12:A13"/>
    <mergeCell ref="A15:A22"/>
    <mergeCell ref="B15:B20"/>
    <mergeCell ref="B21:B22"/>
    <mergeCell ref="C15:C18"/>
  </mergeCells>
  <pageMargins left="0.79" right="0.79" top="0.59" bottom="0.59" header="0.39" footer="0.39"/>
  <pageSetup paperSize="9" scale="91" orientation="landscape" horizontalDpi="300" verticalDpi="300"/>
  <headerFooter alignWithMargins="0" scaleWithDoc="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8"/>
  <sheetViews>
    <sheetView zoomScale="85" zoomScaleNormal="85" workbookViewId="0">
      <selection activeCell="B4" sqref="B4:F4"/>
    </sheetView>
  </sheetViews>
  <sheetFormatPr defaultColWidth="9" defaultRowHeight="14.25"/>
  <cols>
    <col min="1" max="1" width="18.5" style="1" customWidth="1"/>
    <col min="2" max="2" width="13.9" style="1" customWidth="1"/>
    <col min="3" max="3" width="16.4" style="1" customWidth="1"/>
    <col min="4" max="5" width="25.8833333333333" style="1" customWidth="1"/>
    <col min="6" max="6" width="29.4166666666667" style="1" customWidth="1"/>
    <col min="7" max="7" width="10.1" style="1" customWidth="1"/>
    <col min="8" max="8" width="10.5" style="1" customWidth="1"/>
    <col min="9" max="9" width="7.2" style="1" customWidth="1"/>
    <col min="10" max="16384" width="9" style="1"/>
  </cols>
  <sheetData>
    <row r="1" ht="24" customHeight="1" spans="1:1">
      <c r="A1" s="2" t="s">
        <v>203</v>
      </c>
    </row>
    <row r="2" ht="24" customHeight="1" spans="1:6">
      <c r="A2" s="3" t="s">
        <v>1</v>
      </c>
      <c r="B2" s="3"/>
      <c r="C2" s="3"/>
      <c r="D2" s="3"/>
      <c r="E2" s="3"/>
      <c r="F2" s="3"/>
    </row>
    <row r="3" ht="24" customHeight="1" spans="1:6">
      <c r="A3" s="4" t="s">
        <v>162</v>
      </c>
      <c r="B3" s="4"/>
      <c r="C3" s="4"/>
      <c r="D3" s="4"/>
      <c r="E3" s="4"/>
      <c r="F3" s="4"/>
    </row>
    <row r="4" ht="18" customHeight="1" spans="1:6">
      <c r="A4" s="5" t="s">
        <v>2</v>
      </c>
      <c r="B4" s="6" t="s">
        <v>191</v>
      </c>
      <c r="C4" s="6"/>
      <c r="D4" s="6"/>
      <c r="E4" s="6"/>
      <c r="F4" s="6"/>
    </row>
    <row r="5" ht="18" customHeight="1" spans="1:10">
      <c r="A5" s="5" t="s">
        <v>4</v>
      </c>
      <c r="B5" s="6" t="s">
        <v>5</v>
      </c>
      <c r="C5" s="6"/>
      <c r="D5" s="6"/>
      <c r="E5" s="7" t="s">
        <v>6</v>
      </c>
      <c r="F5" s="6" t="str">
        <f>'[1]汇总表（公式底表）'!E10</f>
        <v>韶关市住房和城乡建设管理局</v>
      </c>
      <c r="G5" s="24"/>
      <c r="H5" s="24"/>
      <c r="I5" s="24"/>
      <c r="J5" s="24"/>
    </row>
    <row r="6" ht="18" customHeight="1" spans="1:6">
      <c r="A6" s="5" t="s">
        <v>8</v>
      </c>
      <c r="B6" s="6" t="s">
        <v>9</v>
      </c>
      <c r="C6" s="6"/>
      <c r="D6" s="7" t="s">
        <v>10</v>
      </c>
      <c r="E6" s="7" t="s">
        <v>11</v>
      </c>
      <c r="F6" s="7"/>
    </row>
    <row r="7" ht="18" customHeight="1" spans="1:6">
      <c r="A7" s="5" t="s">
        <v>12</v>
      </c>
      <c r="B7" s="6" t="s">
        <v>165</v>
      </c>
      <c r="C7" s="6"/>
      <c r="D7" s="6"/>
      <c r="E7" s="6"/>
      <c r="F7" s="6"/>
    </row>
    <row r="8" ht="18" customHeight="1" spans="1:6">
      <c r="A8" s="6" t="s">
        <v>166</v>
      </c>
      <c r="B8" s="7" t="s">
        <v>15</v>
      </c>
      <c r="C8" s="7"/>
      <c r="D8" s="8" t="str">
        <f>'[1]汇总表（公式底表）'!E8&amp;"万元"</f>
        <v>1887万元</v>
      </c>
      <c r="E8" s="8"/>
      <c r="F8" s="8"/>
    </row>
    <row r="9" ht="18" customHeight="1" spans="1:6">
      <c r="A9" s="7"/>
      <c r="B9" s="7" t="s">
        <v>192</v>
      </c>
      <c r="C9" s="7"/>
      <c r="D9" s="8" t="str">
        <f>'[1]汇总表（公式底表）'!E8&amp;"万元"</f>
        <v>1887万元</v>
      </c>
      <c r="E9" s="8"/>
      <c r="F9" s="8"/>
    </row>
    <row r="10" ht="40" customHeight="1" spans="1:6">
      <c r="A10" s="7" t="s">
        <v>18</v>
      </c>
      <c r="B10" s="9" t="s">
        <v>193</v>
      </c>
      <c r="C10" s="10"/>
      <c r="D10" s="10"/>
      <c r="E10" s="10"/>
      <c r="F10" s="25"/>
    </row>
    <row r="11" ht="73" customHeight="1" spans="1:6">
      <c r="A11" s="7" t="s">
        <v>20</v>
      </c>
      <c r="B11" s="9" t="s">
        <v>194</v>
      </c>
      <c r="C11" s="10"/>
      <c r="D11" s="10"/>
      <c r="E11" s="10"/>
      <c r="F11" s="25"/>
    </row>
    <row r="12" ht="18" customHeight="1" spans="1:6">
      <c r="A12" s="11" t="s">
        <v>22</v>
      </c>
      <c r="B12" s="7" t="s">
        <v>23</v>
      </c>
      <c r="C12" s="7"/>
      <c r="D12" s="7"/>
      <c r="E12" s="7" t="s">
        <v>24</v>
      </c>
      <c r="F12" s="7"/>
    </row>
    <row r="13" ht="36" customHeight="1" spans="1:6">
      <c r="A13" s="12"/>
      <c r="B13" s="9" t="str">
        <f>"开工改造城镇老旧小区不少于"&amp;'[1]汇总表（公式底表）'!E6&amp;"个，涉及"&amp;'[1]汇总表（公式底表）'!E3&amp;"户。"</f>
        <v>开工改造城镇老旧小区不少于33个，涉及1590户。</v>
      </c>
      <c r="C13" s="10"/>
      <c r="D13" s="10"/>
      <c r="E13" s="9" t="s">
        <v>195</v>
      </c>
      <c r="F13" s="25"/>
    </row>
    <row r="14" s="1" customFormat="1" ht="33" customHeight="1" spans="1:6">
      <c r="A14" s="6" t="s">
        <v>27</v>
      </c>
      <c r="B14" s="13" t="s">
        <v>28</v>
      </c>
      <c r="C14" s="13" t="s">
        <v>29</v>
      </c>
      <c r="D14" s="13" t="s">
        <v>30</v>
      </c>
      <c r="E14" s="26" t="s">
        <v>31</v>
      </c>
      <c r="F14" s="13" t="s">
        <v>32</v>
      </c>
    </row>
    <row r="15" s="1" customFormat="1" ht="18" customHeight="1" spans="1:6">
      <c r="A15" s="14"/>
      <c r="B15" s="15" t="s">
        <v>173</v>
      </c>
      <c r="C15" s="16" t="s">
        <v>34</v>
      </c>
      <c r="D15" s="17" t="s">
        <v>174</v>
      </c>
      <c r="E15" s="6">
        <f>'[1]汇总表（公式底表）'!E3</f>
        <v>1590</v>
      </c>
      <c r="F15" s="6">
        <f>'[1]汇总表（公式底表）'!E3</f>
        <v>1590</v>
      </c>
    </row>
    <row r="16" s="1" customFormat="1" ht="18" customHeight="1" spans="1:6">
      <c r="A16" s="18"/>
      <c r="B16" s="15"/>
      <c r="C16" s="19"/>
      <c r="D16" s="17" t="s">
        <v>196</v>
      </c>
      <c r="E16" s="6">
        <f>'[1]汇总表（公式底表）'!E4</f>
        <v>202</v>
      </c>
      <c r="F16" s="6">
        <f>'[1]汇总表（公式底表）'!E4</f>
        <v>202</v>
      </c>
    </row>
    <row r="17" s="1" customFormat="1" ht="18" customHeight="1" spans="1:6">
      <c r="A17" s="18"/>
      <c r="B17" s="15"/>
      <c r="C17" s="19"/>
      <c r="D17" s="17" t="s">
        <v>197</v>
      </c>
      <c r="E17" s="6">
        <f>'[1]汇总表（公式底表）'!E5</f>
        <v>18.17</v>
      </c>
      <c r="F17" s="6">
        <f>'[1]汇总表（公式底表）'!E5</f>
        <v>18.17</v>
      </c>
    </row>
    <row r="18" s="1" customFormat="1" ht="18" customHeight="1" spans="1:6">
      <c r="A18" s="18"/>
      <c r="B18" s="15"/>
      <c r="C18" s="20"/>
      <c r="D18" s="17" t="s">
        <v>198</v>
      </c>
      <c r="E18" s="6">
        <f>'[1]汇总表（公式底表）'!E6</f>
        <v>33</v>
      </c>
      <c r="F18" s="6">
        <f>'[1]汇总表（公式底表）'!E6</f>
        <v>33</v>
      </c>
    </row>
    <row r="19" s="1" customFormat="1" ht="18" customHeight="1" spans="1:6">
      <c r="A19" s="18"/>
      <c r="B19" s="15"/>
      <c r="C19" s="15" t="s">
        <v>43</v>
      </c>
      <c r="D19" s="17" t="s">
        <v>178</v>
      </c>
      <c r="E19" s="27">
        <v>100</v>
      </c>
      <c r="F19" s="27">
        <v>100</v>
      </c>
    </row>
    <row r="20" s="1" customFormat="1" ht="18" customHeight="1" spans="1:6">
      <c r="A20" s="18"/>
      <c r="B20" s="15"/>
      <c r="C20" s="15" t="s">
        <v>46</v>
      </c>
      <c r="D20" s="17" t="s">
        <v>179</v>
      </c>
      <c r="E20" s="27">
        <v>100</v>
      </c>
      <c r="F20" s="27">
        <v>100</v>
      </c>
    </row>
    <row r="21" s="1" customFormat="1" ht="18" customHeight="1" spans="1:6">
      <c r="A21" s="18"/>
      <c r="B21" s="19" t="s">
        <v>180</v>
      </c>
      <c r="C21" s="16" t="s">
        <v>49</v>
      </c>
      <c r="D21" s="17" t="s">
        <v>50</v>
      </c>
      <c r="E21" s="27" t="s">
        <v>45</v>
      </c>
      <c r="F21" s="27" t="str">
        <f>E21</f>
        <v>是</v>
      </c>
    </row>
    <row r="22" s="1" customFormat="1" ht="36" customHeight="1" spans="1:6">
      <c r="A22" s="21"/>
      <c r="B22" s="20"/>
      <c r="C22" s="15" t="s">
        <v>52</v>
      </c>
      <c r="D22" s="17" t="s">
        <v>199</v>
      </c>
      <c r="E22" s="27">
        <v>90</v>
      </c>
      <c r="F22" s="27">
        <v>90</v>
      </c>
    </row>
    <row r="23" s="1" customFormat="1" ht="18" customHeight="1" spans="1:6">
      <c r="A23" s="7" t="s">
        <v>55</v>
      </c>
      <c r="B23" s="22" t="s">
        <v>200</v>
      </c>
      <c r="C23" s="23"/>
      <c r="D23" s="7" t="s">
        <v>57</v>
      </c>
      <c r="E23" s="22">
        <v>83133512</v>
      </c>
      <c r="F23" s="28"/>
    </row>
    <row r="24" ht="31.2" customHeight="1"/>
    <row r="25" ht="25.2" customHeight="1"/>
    <row r="26" ht="18.6" customHeight="1"/>
    <row r="27" ht="21.6" customHeight="1"/>
    <row r="28" ht="3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sheetData>
  <mergeCells count="25">
    <mergeCell ref="A2:F2"/>
    <mergeCell ref="A3:F3"/>
    <mergeCell ref="B4:F4"/>
    <mergeCell ref="B5:D5"/>
    <mergeCell ref="B6:C6"/>
    <mergeCell ref="E6:F6"/>
    <mergeCell ref="B7:F7"/>
    <mergeCell ref="B8:C8"/>
    <mergeCell ref="D8:F8"/>
    <mergeCell ref="B9:C9"/>
    <mergeCell ref="D9:F9"/>
    <mergeCell ref="B10:F10"/>
    <mergeCell ref="B11:F11"/>
    <mergeCell ref="B12:D12"/>
    <mergeCell ref="E12:F12"/>
    <mergeCell ref="B13:D13"/>
    <mergeCell ref="E13:F13"/>
    <mergeCell ref="B23:C23"/>
    <mergeCell ref="E23:F23"/>
    <mergeCell ref="A8:A9"/>
    <mergeCell ref="A12:A13"/>
    <mergeCell ref="A15:A22"/>
    <mergeCell ref="B15:B20"/>
    <mergeCell ref="B21:B22"/>
    <mergeCell ref="C15:C18"/>
  </mergeCells>
  <pageMargins left="0.79" right="0.79" top="0.59" bottom="0.59" header="0.39" footer="0.39"/>
  <pageSetup paperSize="9" scale="92"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
  <sheetViews>
    <sheetView workbookViewId="0">
      <selection activeCell="A1" sqref="A1"/>
    </sheetView>
  </sheetViews>
  <sheetFormatPr defaultColWidth="9" defaultRowHeight="14.25" outlineLevelCol="6"/>
  <cols>
    <col min="1" max="1" width="19.625" style="1"/>
    <col min="2" max="2" width="11.625" style="1"/>
    <col min="3" max="3" width="20.5" style="1"/>
    <col min="4" max="4" width="31.625" style="1"/>
    <col min="5" max="6" width="22.75" style="1"/>
    <col min="7" max="16384" width="9" style="1"/>
  </cols>
  <sheetData>
    <row r="1" ht="24" customHeight="1" spans="1:1">
      <c r="A1" s="2" t="s">
        <v>65</v>
      </c>
    </row>
    <row r="2" ht="24" customHeight="1" spans="1:6">
      <c r="A2" s="3" t="s">
        <v>1</v>
      </c>
      <c r="B2" s="3"/>
      <c r="C2" s="3"/>
      <c r="D2" s="3"/>
      <c r="E2" s="3"/>
      <c r="F2" s="3"/>
    </row>
    <row r="3" ht="24" customHeight="1" spans="1:6">
      <c r="A3" s="30" t="s">
        <v>2</v>
      </c>
      <c r="B3" s="31" t="s">
        <v>3</v>
      </c>
      <c r="C3" s="31"/>
      <c r="D3" s="31"/>
      <c r="E3" s="31"/>
      <c r="F3" s="31"/>
    </row>
    <row r="4" ht="24" customHeight="1" spans="1:7">
      <c r="A4" s="32" t="s">
        <v>4</v>
      </c>
      <c r="B4" s="33" t="s">
        <v>5</v>
      </c>
      <c r="C4" s="34"/>
      <c r="D4" s="30" t="s">
        <v>6</v>
      </c>
      <c r="E4" s="33" t="s">
        <v>66</v>
      </c>
      <c r="F4" s="51"/>
      <c r="G4" s="24"/>
    </row>
    <row r="5" ht="23.25" customHeight="1" spans="1:6">
      <c r="A5" s="30" t="s">
        <v>8</v>
      </c>
      <c r="B5" s="31" t="s">
        <v>9</v>
      </c>
      <c r="C5" s="31"/>
      <c r="D5" s="30" t="s">
        <v>10</v>
      </c>
      <c r="E5" s="35" t="s">
        <v>11</v>
      </c>
      <c r="F5" s="35"/>
    </row>
    <row r="6" ht="23.25" customHeight="1" spans="1:6">
      <c r="A6" s="30" t="s">
        <v>12</v>
      </c>
      <c r="B6" s="31" t="s">
        <v>13</v>
      </c>
      <c r="C6" s="31"/>
      <c r="D6" s="31"/>
      <c r="E6" s="31"/>
      <c r="F6" s="31"/>
    </row>
    <row r="7" ht="23.25" customHeight="1" spans="1:6">
      <c r="A7" s="32" t="s">
        <v>14</v>
      </c>
      <c r="B7" s="35" t="s">
        <v>15</v>
      </c>
      <c r="C7" s="35"/>
      <c r="D7" s="36" t="s">
        <v>67</v>
      </c>
      <c r="E7" s="52"/>
      <c r="F7" s="53"/>
    </row>
    <row r="8" ht="23.25" customHeight="1" spans="1:6">
      <c r="A8" s="30"/>
      <c r="B8" s="35" t="s">
        <v>17</v>
      </c>
      <c r="C8" s="35"/>
      <c r="D8" s="60" t="str">
        <f>D7</f>
        <v>1653万元</v>
      </c>
      <c r="E8" s="64"/>
      <c r="F8" s="65"/>
    </row>
    <row r="9" ht="48" customHeight="1" spans="1:6">
      <c r="A9" s="30" t="s">
        <v>18</v>
      </c>
      <c r="B9" s="38" t="s">
        <v>19</v>
      </c>
      <c r="C9" s="39"/>
      <c r="D9" s="39"/>
      <c r="E9" s="39"/>
      <c r="F9" s="56"/>
    </row>
    <row r="10" ht="90" customHeight="1" spans="1:6">
      <c r="A10" s="30" t="s">
        <v>20</v>
      </c>
      <c r="B10" s="38" t="s">
        <v>21</v>
      </c>
      <c r="C10" s="39"/>
      <c r="D10" s="39"/>
      <c r="E10" s="39"/>
      <c r="F10" s="56"/>
    </row>
    <row r="11" ht="24" customHeight="1" spans="1:6">
      <c r="A11" s="40" t="s">
        <v>22</v>
      </c>
      <c r="B11" s="30" t="s">
        <v>23</v>
      </c>
      <c r="C11" s="30"/>
      <c r="D11" s="30"/>
      <c r="E11" s="30" t="s">
        <v>24</v>
      </c>
      <c r="F11" s="30"/>
    </row>
    <row r="12" ht="60" customHeight="1" spans="1:6">
      <c r="A12" s="41"/>
      <c r="B12" s="38" t="s">
        <v>25</v>
      </c>
      <c r="C12" s="39"/>
      <c r="D12" s="39"/>
      <c r="E12" s="38" t="s">
        <v>26</v>
      </c>
      <c r="F12" s="56"/>
    </row>
    <row r="13" ht="36" customHeight="1" spans="1:6">
      <c r="A13" s="40" t="s">
        <v>27</v>
      </c>
      <c r="B13" s="42" t="s">
        <v>28</v>
      </c>
      <c r="C13" s="42" t="s">
        <v>29</v>
      </c>
      <c r="D13" s="43" t="s">
        <v>30</v>
      </c>
      <c r="E13" s="57" t="s">
        <v>31</v>
      </c>
      <c r="F13" s="43" t="s">
        <v>32</v>
      </c>
    </row>
    <row r="14" s="1" customFormat="1" ht="36" customHeight="1" spans="1:6">
      <c r="A14" s="44"/>
      <c r="B14" s="45" t="s">
        <v>33</v>
      </c>
      <c r="C14" s="46" t="s">
        <v>34</v>
      </c>
      <c r="D14" s="61" t="s">
        <v>37</v>
      </c>
      <c r="E14" s="61" t="s">
        <v>68</v>
      </c>
      <c r="F14" s="61" t="s">
        <v>68</v>
      </c>
    </row>
    <row r="15" s="1" customFormat="1" ht="36" customHeight="1" spans="1:6">
      <c r="A15" s="44"/>
      <c r="B15" s="45"/>
      <c r="C15" s="62"/>
      <c r="D15" s="61" t="s">
        <v>41</v>
      </c>
      <c r="E15" s="61" t="s">
        <v>69</v>
      </c>
      <c r="F15" s="61" t="s">
        <v>69</v>
      </c>
    </row>
    <row r="16" s="1" customFormat="1" ht="24" customHeight="1" spans="1:6">
      <c r="A16" s="44"/>
      <c r="B16" s="45"/>
      <c r="C16" s="45" t="s">
        <v>43</v>
      </c>
      <c r="D16" s="48" t="s">
        <v>44</v>
      </c>
      <c r="E16" s="48" t="s">
        <v>45</v>
      </c>
      <c r="F16" s="48" t="str">
        <f t="shared" ref="F16:F19" si="0">E16</f>
        <v>是</v>
      </c>
    </row>
    <row r="17" s="1" customFormat="1" ht="24" customHeight="1" spans="1:6">
      <c r="A17" s="44"/>
      <c r="B17" s="45"/>
      <c r="C17" s="46" t="s">
        <v>46</v>
      </c>
      <c r="D17" s="31" t="s">
        <v>47</v>
      </c>
      <c r="E17" s="58">
        <v>1</v>
      </c>
      <c r="F17" s="58">
        <f t="shared" si="0"/>
        <v>1</v>
      </c>
    </row>
    <row r="18" s="1" customFormat="1" ht="24" customHeight="1" spans="1:6">
      <c r="A18" s="44"/>
      <c r="B18" s="62" t="s">
        <v>48</v>
      </c>
      <c r="C18" s="63" t="s">
        <v>49</v>
      </c>
      <c r="D18" s="48" t="s">
        <v>50</v>
      </c>
      <c r="E18" s="48" t="s">
        <v>45</v>
      </c>
      <c r="F18" s="48" t="str">
        <f t="shared" si="0"/>
        <v>是</v>
      </c>
    </row>
    <row r="19" s="1" customFormat="1" ht="24" customHeight="1" spans="1:6">
      <c r="A19" s="50"/>
      <c r="B19" s="45" t="s">
        <v>51</v>
      </c>
      <c r="C19" s="45" t="s">
        <v>52</v>
      </c>
      <c r="D19" s="48" t="s">
        <v>53</v>
      </c>
      <c r="E19" s="48" t="s">
        <v>54</v>
      </c>
      <c r="F19" s="48" t="str">
        <f t="shared" si="0"/>
        <v>≥90%</v>
      </c>
    </row>
    <row r="20" ht="24" customHeight="1" spans="1:6">
      <c r="A20" s="30" t="s">
        <v>55</v>
      </c>
      <c r="B20" s="33" t="s">
        <v>56</v>
      </c>
      <c r="C20" s="34"/>
      <c r="D20" s="30" t="s">
        <v>57</v>
      </c>
      <c r="E20" s="33" t="s">
        <v>58</v>
      </c>
      <c r="F20" s="51"/>
    </row>
    <row r="21" ht="15.6" customHeight="1"/>
    <row r="22" ht="15.6" customHeight="1"/>
    <row r="23" ht="15.6" customHeight="1"/>
    <row r="24" ht="15.6" customHeight="1"/>
    <row r="25" ht="15.6" customHeight="1"/>
    <row r="26" ht="15.6" customHeight="1"/>
    <row r="27" ht="15.6" customHeight="1"/>
    <row r="28" ht="15.6" customHeight="1"/>
    <row r="29" ht="15.6" customHeight="1"/>
    <row r="30" ht="15.6" customHeight="1"/>
    <row r="31" s="1" customFormat="1" ht="15.6" customHeight="1"/>
    <row r="32" s="1" customFormat="1" ht="15.6" customHeight="1"/>
    <row r="33" s="1" customFormat="1" ht="15.6" customHeight="1"/>
    <row r="34" s="1" customFormat="1" ht="15.6" customHeight="1"/>
    <row r="35" s="1" customFormat="1" ht="15.6" customHeight="1"/>
    <row r="36" s="1" customFormat="1" ht="15.6" customHeight="1"/>
    <row r="37" s="1" customFormat="1" ht="15.6" customHeight="1"/>
    <row r="38" s="1" customFormat="1" ht="15.6" customHeight="1"/>
    <row r="39" s="1" customFormat="1" ht="15.6" customHeight="1"/>
    <row r="40" s="1" customFormat="1" ht="15.6" customHeight="1"/>
  </sheetData>
  <mergeCells count="24">
    <mergeCell ref="A2:F2"/>
    <mergeCell ref="B3:F3"/>
    <mergeCell ref="B4:C4"/>
    <mergeCell ref="E4:F4"/>
    <mergeCell ref="B5:C5"/>
    <mergeCell ref="E5:F5"/>
    <mergeCell ref="B6:F6"/>
    <mergeCell ref="B7:C7"/>
    <mergeCell ref="D7:F7"/>
    <mergeCell ref="B8:C8"/>
    <mergeCell ref="D8:F8"/>
    <mergeCell ref="B9:F9"/>
    <mergeCell ref="B10:F10"/>
    <mergeCell ref="B11:D11"/>
    <mergeCell ref="E11:F11"/>
    <mergeCell ref="B12:D12"/>
    <mergeCell ref="E12:F12"/>
    <mergeCell ref="B20:C20"/>
    <mergeCell ref="E20:F20"/>
    <mergeCell ref="A7:A8"/>
    <mergeCell ref="A11:A12"/>
    <mergeCell ref="A13:A19"/>
    <mergeCell ref="B14:B17"/>
    <mergeCell ref="C14:C15"/>
  </mergeCells>
  <pageMargins left="0.78740157480315" right="0.78740157480315" top="0.393700787401575" bottom="0.393700787401575" header="0.196850393700787" footer="0.196850393700787"/>
  <pageSetup paperSize="9" scale="73" orientation="landscape" horizontalDpi="300" verticalDpi="300"/>
  <headerFooter alignWithMargins="0" scaleWithDoc="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8"/>
  <sheetViews>
    <sheetView zoomScale="85" zoomScaleNormal="85" workbookViewId="0">
      <selection activeCell="A1" sqref="A1"/>
    </sheetView>
  </sheetViews>
  <sheetFormatPr defaultColWidth="9" defaultRowHeight="14.25"/>
  <cols>
    <col min="1" max="1" width="18.5" style="1" customWidth="1"/>
    <col min="2" max="2" width="13.9" style="1" customWidth="1"/>
    <col min="3" max="3" width="16.4" style="1" customWidth="1"/>
    <col min="4" max="5" width="25.8833333333333" style="1" customWidth="1"/>
    <col min="6" max="6" width="29.4166666666667" style="1" customWidth="1"/>
    <col min="7" max="7" width="10.1" style="1" customWidth="1"/>
    <col min="8" max="8" width="10.5" style="1" customWidth="1"/>
    <col min="9" max="9" width="7.2" style="1" customWidth="1"/>
    <col min="10" max="16384" width="9" style="1"/>
  </cols>
  <sheetData>
    <row r="1" ht="24" customHeight="1" spans="1:1">
      <c r="A1" s="2" t="s">
        <v>204</v>
      </c>
    </row>
    <row r="2" ht="24" customHeight="1" spans="1:6">
      <c r="A2" s="3" t="s">
        <v>1</v>
      </c>
      <c r="B2" s="3"/>
      <c r="C2" s="3"/>
      <c r="D2" s="3"/>
      <c r="E2" s="3"/>
      <c r="F2" s="3"/>
    </row>
    <row r="3" ht="24" customHeight="1" spans="1:6">
      <c r="A3" s="4" t="s">
        <v>162</v>
      </c>
      <c r="B3" s="4"/>
      <c r="C3" s="4"/>
      <c r="D3" s="4"/>
      <c r="E3" s="4"/>
      <c r="F3" s="4"/>
    </row>
    <row r="4" ht="18" customHeight="1" spans="1:6">
      <c r="A4" s="5" t="s">
        <v>2</v>
      </c>
      <c r="B4" s="6" t="s">
        <v>191</v>
      </c>
      <c r="C4" s="6"/>
      <c r="D4" s="6"/>
      <c r="E4" s="6"/>
      <c r="F4" s="6"/>
    </row>
    <row r="5" ht="18" customHeight="1" spans="1:10">
      <c r="A5" s="5" t="s">
        <v>4</v>
      </c>
      <c r="B5" s="6" t="s">
        <v>5</v>
      </c>
      <c r="C5" s="6"/>
      <c r="D5" s="6"/>
      <c r="E5" s="7" t="s">
        <v>6</v>
      </c>
      <c r="F5" s="6" t="str">
        <f>'[1]汇总表（公式底表）'!F10</f>
        <v>乐昌市住房和城乡建设管理局</v>
      </c>
      <c r="G5" s="24"/>
      <c r="H5" s="24"/>
      <c r="I5" s="24"/>
      <c r="J5" s="24"/>
    </row>
    <row r="6" ht="18" customHeight="1" spans="1:6">
      <c r="A6" s="5" t="s">
        <v>8</v>
      </c>
      <c r="B6" s="6" t="s">
        <v>9</v>
      </c>
      <c r="C6" s="6"/>
      <c r="D6" s="7" t="s">
        <v>10</v>
      </c>
      <c r="E6" s="7" t="s">
        <v>11</v>
      </c>
      <c r="F6" s="7"/>
    </row>
    <row r="7" ht="18" customHeight="1" spans="1:6">
      <c r="A7" s="5" t="s">
        <v>12</v>
      </c>
      <c r="B7" s="6" t="s">
        <v>165</v>
      </c>
      <c r="C7" s="6"/>
      <c r="D7" s="6"/>
      <c r="E7" s="6"/>
      <c r="F7" s="6"/>
    </row>
    <row r="8" ht="18" customHeight="1" spans="1:6">
      <c r="A8" s="6" t="s">
        <v>166</v>
      </c>
      <c r="B8" s="7" t="s">
        <v>15</v>
      </c>
      <c r="C8" s="7"/>
      <c r="D8" s="8" t="str">
        <f>'[1]汇总表（公式底表）'!F8&amp;"万元"</f>
        <v>1348万元</v>
      </c>
      <c r="E8" s="8"/>
      <c r="F8" s="8"/>
    </row>
    <row r="9" ht="18" customHeight="1" spans="1:6">
      <c r="A9" s="7"/>
      <c r="B9" s="7" t="s">
        <v>192</v>
      </c>
      <c r="C9" s="7"/>
      <c r="D9" s="8" t="str">
        <f>'[1]汇总表（公式底表）'!F8&amp;"万元"</f>
        <v>1348万元</v>
      </c>
      <c r="E9" s="8"/>
      <c r="F9" s="8"/>
    </row>
    <row r="10" ht="40" customHeight="1" spans="1:6">
      <c r="A10" s="7" t="s">
        <v>18</v>
      </c>
      <c r="B10" s="9" t="s">
        <v>193</v>
      </c>
      <c r="C10" s="10"/>
      <c r="D10" s="10"/>
      <c r="E10" s="10"/>
      <c r="F10" s="25"/>
    </row>
    <row r="11" ht="73" customHeight="1" spans="1:6">
      <c r="A11" s="7" t="s">
        <v>20</v>
      </c>
      <c r="B11" s="9" t="s">
        <v>194</v>
      </c>
      <c r="C11" s="10"/>
      <c r="D11" s="10"/>
      <c r="E11" s="10"/>
      <c r="F11" s="25"/>
    </row>
    <row r="12" ht="18" customHeight="1" spans="1:6">
      <c r="A12" s="11" t="s">
        <v>22</v>
      </c>
      <c r="B12" s="7" t="s">
        <v>23</v>
      </c>
      <c r="C12" s="7"/>
      <c r="D12" s="7"/>
      <c r="E12" s="7" t="s">
        <v>24</v>
      </c>
      <c r="F12" s="7"/>
    </row>
    <row r="13" ht="36" customHeight="1" spans="1:6">
      <c r="A13" s="12"/>
      <c r="B13" s="9" t="str">
        <f>"开工改造城镇老旧小区不少于"&amp;'[1]汇总表（公式底表）'!F6&amp;"个，涉及"&amp;'[1]汇总表（公式底表）'!F3&amp;"户。"</f>
        <v>开工改造城镇老旧小区不少于19个，涉及1136户。</v>
      </c>
      <c r="C13" s="10"/>
      <c r="D13" s="10"/>
      <c r="E13" s="9" t="s">
        <v>195</v>
      </c>
      <c r="F13" s="25"/>
    </row>
    <row r="14" s="1" customFormat="1" ht="33" customHeight="1" spans="1:6">
      <c r="A14" s="6" t="s">
        <v>27</v>
      </c>
      <c r="B14" s="13" t="s">
        <v>28</v>
      </c>
      <c r="C14" s="13" t="s">
        <v>29</v>
      </c>
      <c r="D14" s="13" t="s">
        <v>30</v>
      </c>
      <c r="E14" s="26" t="s">
        <v>31</v>
      </c>
      <c r="F14" s="13" t="s">
        <v>32</v>
      </c>
    </row>
    <row r="15" s="1" customFormat="1" ht="18" customHeight="1" spans="1:6">
      <c r="A15" s="14"/>
      <c r="B15" s="15" t="s">
        <v>173</v>
      </c>
      <c r="C15" s="16" t="s">
        <v>34</v>
      </c>
      <c r="D15" s="17" t="s">
        <v>174</v>
      </c>
      <c r="E15" s="6">
        <f>'[1]汇总表（公式底表）'!F3</f>
        <v>1136</v>
      </c>
      <c r="F15" s="6">
        <f>'[1]汇总表（公式底表）'!F3</f>
        <v>1136</v>
      </c>
    </row>
    <row r="16" s="1" customFormat="1" ht="18" customHeight="1" spans="1:6">
      <c r="A16" s="18"/>
      <c r="B16" s="15"/>
      <c r="C16" s="19"/>
      <c r="D16" s="17" t="s">
        <v>196</v>
      </c>
      <c r="E16" s="6">
        <f>'[1]汇总表（公式底表）'!F4</f>
        <v>163</v>
      </c>
      <c r="F16" s="6">
        <f>'[1]汇总表（公式底表）'!F4</f>
        <v>163</v>
      </c>
    </row>
    <row r="17" s="1" customFormat="1" ht="18" customHeight="1" spans="1:6">
      <c r="A17" s="18"/>
      <c r="B17" s="15"/>
      <c r="C17" s="19"/>
      <c r="D17" s="17" t="s">
        <v>197</v>
      </c>
      <c r="E17" s="6">
        <f>'[1]汇总表（公式底表）'!F5</f>
        <v>6.6</v>
      </c>
      <c r="F17" s="6">
        <f>'[1]汇总表（公式底表）'!F5</f>
        <v>6.6</v>
      </c>
    </row>
    <row r="18" s="1" customFormat="1" ht="18" customHeight="1" spans="1:6">
      <c r="A18" s="18"/>
      <c r="B18" s="15"/>
      <c r="C18" s="20"/>
      <c r="D18" s="17" t="s">
        <v>198</v>
      </c>
      <c r="E18" s="6">
        <f>'[1]汇总表（公式底表）'!F6</f>
        <v>19</v>
      </c>
      <c r="F18" s="6">
        <f>'[1]汇总表（公式底表）'!F6</f>
        <v>19</v>
      </c>
    </row>
    <row r="19" s="1" customFormat="1" ht="18" customHeight="1" spans="1:6">
      <c r="A19" s="18"/>
      <c r="B19" s="15"/>
      <c r="C19" s="15" t="s">
        <v>43</v>
      </c>
      <c r="D19" s="17" t="s">
        <v>178</v>
      </c>
      <c r="E19" s="27">
        <v>100</v>
      </c>
      <c r="F19" s="27">
        <v>100</v>
      </c>
    </row>
    <row r="20" s="1" customFormat="1" ht="18" customHeight="1" spans="1:6">
      <c r="A20" s="18"/>
      <c r="B20" s="15"/>
      <c r="C20" s="15" t="s">
        <v>46</v>
      </c>
      <c r="D20" s="17" t="s">
        <v>179</v>
      </c>
      <c r="E20" s="27">
        <v>100</v>
      </c>
      <c r="F20" s="27">
        <v>100</v>
      </c>
    </row>
    <row r="21" s="1" customFormat="1" ht="18" customHeight="1" spans="1:6">
      <c r="A21" s="18"/>
      <c r="B21" s="19" t="s">
        <v>180</v>
      </c>
      <c r="C21" s="16" t="s">
        <v>49</v>
      </c>
      <c r="D21" s="17" t="s">
        <v>50</v>
      </c>
      <c r="E21" s="27" t="s">
        <v>45</v>
      </c>
      <c r="F21" s="27" t="str">
        <f>E21</f>
        <v>是</v>
      </c>
    </row>
    <row r="22" s="1" customFormat="1" ht="36" customHeight="1" spans="1:6">
      <c r="A22" s="21"/>
      <c r="B22" s="20"/>
      <c r="C22" s="15" t="s">
        <v>52</v>
      </c>
      <c r="D22" s="17" t="s">
        <v>199</v>
      </c>
      <c r="E22" s="27">
        <v>90</v>
      </c>
      <c r="F22" s="27">
        <v>90</v>
      </c>
    </row>
    <row r="23" s="1" customFormat="1" ht="18" customHeight="1" spans="1:6">
      <c r="A23" s="7" t="s">
        <v>55</v>
      </c>
      <c r="B23" s="22" t="s">
        <v>200</v>
      </c>
      <c r="C23" s="23"/>
      <c r="D23" s="7" t="s">
        <v>57</v>
      </c>
      <c r="E23" s="22">
        <v>83133512</v>
      </c>
      <c r="F23" s="28"/>
    </row>
    <row r="24" ht="31.2" customHeight="1"/>
    <row r="25" ht="25.2" customHeight="1"/>
    <row r="26" ht="18.6" customHeight="1"/>
    <row r="27" ht="21.6" customHeight="1"/>
    <row r="28" ht="3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sheetData>
  <mergeCells count="25">
    <mergeCell ref="A2:F2"/>
    <mergeCell ref="A3:F3"/>
    <mergeCell ref="B4:F4"/>
    <mergeCell ref="B5:D5"/>
    <mergeCell ref="B6:C6"/>
    <mergeCell ref="E6:F6"/>
    <mergeCell ref="B7:F7"/>
    <mergeCell ref="B8:C8"/>
    <mergeCell ref="D8:F8"/>
    <mergeCell ref="B9:C9"/>
    <mergeCell ref="D9:F9"/>
    <mergeCell ref="B10:F10"/>
    <mergeCell ref="B11:F11"/>
    <mergeCell ref="B12:D12"/>
    <mergeCell ref="E12:F12"/>
    <mergeCell ref="B13:D13"/>
    <mergeCell ref="E13:F13"/>
    <mergeCell ref="B23:C23"/>
    <mergeCell ref="E23:F23"/>
    <mergeCell ref="A8:A9"/>
    <mergeCell ref="A12:A13"/>
    <mergeCell ref="A15:A22"/>
    <mergeCell ref="B15:B20"/>
    <mergeCell ref="B21:B22"/>
    <mergeCell ref="C15:C18"/>
  </mergeCells>
  <pageMargins left="0.79" right="0.79" top="0.59" bottom="0.59" header="0.39" footer="0.39"/>
  <pageSetup paperSize="9" scale="91" orientation="landscape" horizontalDpi="300" verticalDpi="300"/>
  <headerFooter alignWithMargins="0" scaleWithDoc="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8"/>
  <sheetViews>
    <sheetView zoomScale="85" zoomScaleNormal="85" workbookViewId="0">
      <selection activeCell="A1" sqref="A1"/>
    </sheetView>
  </sheetViews>
  <sheetFormatPr defaultColWidth="9" defaultRowHeight="14.25"/>
  <cols>
    <col min="1" max="1" width="18.5" style="1" customWidth="1"/>
    <col min="2" max="2" width="13.9" style="1" customWidth="1"/>
    <col min="3" max="3" width="16.4" style="1" customWidth="1"/>
    <col min="4" max="5" width="25.8833333333333" style="1" customWidth="1"/>
    <col min="6" max="6" width="29.4166666666667" style="1" customWidth="1"/>
    <col min="7" max="7" width="10.1" style="1" customWidth="1"/>
    <col min="8" max="8" width="10.5" style="1" customWidth="1"/>
    <col min="9" max="9" width="7.2" style="1" customWidth="1"/>
    <col min="10" max="16384" width="9" style="1"/>
  </cols>
  <sheetData>
    <row r="1" ht="24" customHeight="1" spans="1:1">
      <c r="A1" s="2" t="s">
        <v>205</v>
      </c>
    </row>
    <row r="2" ht="24" customHeight="1" spans="1:6">
      <c r="A2" s="3" t="s">
        <v>1</v>
      </c>
      <c r="B2" s="3"/>
      <c r="C2" s="3"/>
      <c r="D2" s="3"/>
      <c r="E2" s="3"/>
      <c r="F2" s="3"/>
    </row>
    <row r="3" ht="24" customHeight="1" spans="1:6">
      <c r="A3" s="4" t="s">
        <v>162</v>
      </c>
      <c r="B3" s="4"/>
      <c r="C3" s="4"/>
      <c r="D3" s="4"/>
      <c r="E3" s="4"/>
      <c r="F3" s="4"/>
    </row>
    <row r="4" ht="18" customHeight="1" spans="1:6">
      <c r="A4" s="5" t="s">
        <v>2</v>
      </c>
      <c r="B4" s="6" t="s">
        <v>191</v>
      </c>
      <c r="C4" s="6"/>
      <c r="D4" s="6"/>
      <c r="E4" s="6"/>
      <c r="F4" s="6"/>
    </row>
    <row r="5" ht="18" customHeight="1" spans="1:10">
      <c r="A5" s="5" t="s">
        <v>4</v>
      </c>
      <c r="B5" s="6" t="s">
        <v>5</v>
      </c>
      <c r="C5" s="6"/>
      <c r="D5" s="6"/>
      <c r="E5" s="7" t="s">
        <v>6</v>
      </c>
      <c r="F5" s="6" t="str">
        <f>'[1]汇总表（公式底表）'!G10</f>
        <v>南雄市住房和城乡建设局</v>
      </c>
      <c r="G5" s="24"/>
      <c r="H5" s="24"/>
      <c r="I5" s="24"/>
      <c r="J5" s="24"/>
    </row>
    <row r="6" ht="18" customHeight="1" spans="1:6">
      <c r="A6" s="5" t="s">
        <v>8</v>
      </c>
      <c r="B6" s="6" t="s">
        <v>9</v>
      </c>
      <c r="C6" s="6"/>
      <c r="D6" s="7" t="s">
        <v>10</v>
      </c>
      <c r="E6" s="7" t="s">
        <v>11</v>
      </c>
      <c r="F6" s="7"/>
    </row>
    <row r="7" ht="18" customHeight="1" spans="1:6">
      <c r="A7" s="5" t="s">
        <v>12</v>
      </c>
      <c r="B7" s="6" t="s">
        <v>165</v>
      </c>
      <c r="C7" s="6"/>
      <c r="D7" s="6"/>
      <c r="E7" s="6"/>
      <c r="F7" s="6"/>
    </row>
    <row r="8" ht="18" customHeight="1" spans="1:6">
      <c r="A8" s="6" t="s">
        <v>166</v>
      </c>
      <c r="B8" s="7" t="s">
        <v>15</v>
      </c>
      <c r="C8" s="7"/>
      <c r="D8" s="8" t="str">
        <f>'[1]汇总表（公式底表）'!G8&amp;"万元"</f>
        <v>486万元</v>
      </c>
      <c r="E8" s="8"/>
      <c r="F8" s="8"/>
    </row>
    <row r="9" ht="18" customHeight="1" spans="1:6">
      <c r="A9" s="7"/>
      <c r="B9" s="7" t="s">
        <v>192</v>
      </c>
      <c r="C9" s="7"/>
      <c r="D9" s="8" t="str">
        <f>'[1]汇总表（公式底表）'!G8&amp;"万元"</f>
        <v>486万元</v>
      </c>
      <c r="E9" s="8"/>
      <c r="F9" s="8"/>
    </row>
    <row r="10" ht="40" customHeight="1" spans="1:6">
      <c r="A10" s="7" t="s">
        <v>18</v>
      </c>
      <c r="B10" s="9" t="s">
        <v>193</v>
      </c>
      <c r="C10" s="10"/>
      <c r="D10" s="10"/>
      <c r="E10" s="10"/>
      <c r="F10" s="25"/>
    </row>
    <row r="11" ht="73" customHeight="1" spans="1:6">
      <c r="A11" s="7" t="s">
        <v>20</v>
      </c>
      <c r="B11" s="9" t="s">
        <v>194</v>
      </c>
      <c r="C11" s="10"/>
      <c r="D11" s="10"/>
      <c r="E11" s="10"/>
      <c r="F11" s="25"/>
    </row>
    <row r="12" ht="18" customHeight="1" spans="1:6">
      <c r="A12" s="11" t="s">
        <v>22</v>
      </c>
      <c r="B12" s="7" t="s">
        <v>23</v>
      </c>
      <c r="C12" s="7"/>
      <c r="D12" s="7"/>
      <c r="E12" s="7" t="s">
        <v>24</v>
      </c>
      <c r="F12" s="7"/>
    </row>
    <row r="13" ht="36" customHeight="1" spans="1:6">
      <c r="A13" s="12"/>
      <c r="B13" s="9" t="str">
        <f>"开工改造城镇老旧小区不少于"&amp;'[1]汇总表（公式底表）'!G6&amp;"个，涉及"&amp;'[1]汇总表（公式底表）'!G3&amp;"户。"</f>
        <v>开工改造城镇老旧小区不少于3个，涉及592户。</v>
      </c>
      <c r="C13" s="10"/>
      <c r="D13" s="10"/>
      <c r="E13" s="9" t="s">
        <v>195</v>
      </c>
      <c r="F13" s="25"/>
    </row>
    <row r="14" s="1" customFormat="1" ht="33" customHeight="1" spans="1:6">
      <c r="A14" s="6" t="s">
        <v>27</v>
      </c>
      <c r="B14" s="13" t="s">
        <v>28</v>
      </c>
      <c r="C14" s="13" t="s">
        <v>29</v>
      </c>
      <c r="D14" s="13" t="s">
        <v>30</v>
      </c>
      <c r="E14" s="26" t="s">
        <v>31</v>
      </c>
      <c r="F14" s="13" t="s">
        <v>32</v>
      </c>
    </row>
    <row r="15" s="1" customFormat="1" ht="18" customHeight="1" spans="1:6">
      <c r="A15" s="14"/>
      <c r="B15" s="15" t="s">
        <v>173</v>
      </c>
      <c r="C15" s="16" t="s">
        <v>34</v>
      </c>
      <c r="D15" s="17" t="s">
        <v>174</v>
      </c>
      <c r="E15" s="6">
        <f>'[1]汇总表（公式底表）'!G3</f>
        <v>592</v>
      </c>
      <c r="F15" s="6">
        <f>'[1]汇总表（公式底表）'!G3</f>
        <v>592</v>
      </c>
    </row>
    <row r="16" s="1" customFormat="1" ht="18" customHeight="1" spans="1:6">
      <c r="A16" s="18"/>
      <c r="B16" s="15"/>
      <c r="C16" s="19"/>
      <c r="D16" s="17" t="s">
        <v>196</v>
      </c>
      <c r="E16" s="6">
        <f>'[1]汇总表（公式底表）'!G4</f>
        <v>18</v>
      </c>
      <c r="F16" s="6">
        <f>'[1]汇总表（公式底表）'!G4</f>
        <v>18</v>
      </c>
    </row>
    <row r="17" s="1" customFormat="1" ht="18" customHeight="1" spans="1:6">
      <c r="A17" s="18"/>
      <c r="B17" s="15"/>
      <c r="C17" s="19"/>
      <c r="D17" s="17" t="s">
        <v>197</v>
      </c>
      <c r="E17" s="6">
        <f>'[1]汇总表（公式底表）'!G5</f>
        <v>3</v>
      </c>
      <c r="F17" s="6">
        <f>'[1]汇总表（公式底表）'!G5</f>
        <v>3</v>
      </c>
    </row>
    <row r="18" s="1" customFormat="1" ht="18" customHeight="1" spans="1:6">
      <c r="A18" s="18"/>
      <c r="B18" s="15"/>
      <c r="C18" s="20"/>
      <c r="D18" s="17" t="s">
        <v>198</v>
      </c>
      <c r="E18" s="6">
        <f>'[1]汇总表（公式底表）'!G6</f>
        <v>3</v>
      </c>
      <c r="F18" s="6">
        <f>'[1]汇总表（公式底表）'!G6</f>
        <v>3</v>
      </c>
    </row>
    <row r="19" s="1" customFormat="1" ht="18" customHeight="1" spans="1:6">
      <c r="A19" s="18"/>
      <c r="B19" s="15"/>
      <c r="C19" s="15" t="s">
        <v>43</v>
      </c>
      <c r="D19" s="17" t="s">
        <v>178</v>
      </c>
      <c r="E19" s="27">
        <v>100</v>
      </c>
      <c r="F19" s="27">
        <v>100</v>
      </c>
    </row>
    <row r="20" s="1" customFormat="1" ht="18" customHeight="1" spans="1:6">
      <c r="A20" s="18"/>
      <c r="B20" s="15"/>
      <c r="C20" s="15" t="s">
        <v>46</v>
      </c>
      <c r="D20" s="17" t="s">
        <v>179</v>
      </c>
      <c r="E20" s="27">
        <v>100</v>
      </c>
      <c r="F20" s="27">
        <v>100</v>
      </c>
    </row>
    <row r="21" s="1" customFormat="1" ht="18" customHeight="1" spans="1:6">
      <c r="A21" s="18"/>
      <c r="B21" s="19" t="s">
        <v>180</v>
      </c>
      <c r="C21" s="16" t="s">
        <v>49</v>
      </c>
      <c r="D21" s="17" t="s">
        <v>50</v>
      </c>
      <c r="E21" s="27" t="s">
        <v>45</v>
      </c>
      <c r="F21" s="27" t="str">
        <f>E21</f>
        <v>是</v>
      </c>
    </row>
    <row r="22" s="1" customFormat="1" ht="36" customHeight="1" spans="1:6">
      <c r="A22" s="21"/>
      <c r="B22" s="20"/>
      <c r="C22" s="15" t="s">
        <v>52</v>
      </c>
      <c r="D22" s="17" t="s">
        <v>199</v>
      </c>
      <c r="E22" s="27">
        <v>90</v>
      </c>
      <c r="F22" s="27">
        <v>90</v>
      </c>
    </row>
    <row r="23" s="1" customFormat="1" ht="18" customHeight="1" spans="1:6">
      <c r="A23" s="7" t="s">
        <v>55</v>
      </c>
      <c r="B23" s="22" t="s">
        <v>200</v>
      </c>
      <c r="C23" s="23"/>
      <c r="D23" s="7" t="s">
        <v>57</v>
      </c>
      <c r="E23" s="22">
        <v>83133512</v>
      </c>
      <c r="F23" s="28"/>
    </row>
    <row r="24" ht="31.2" customHeight="1"/>
    <row r="25" ht="25.2" customHeight="1"/>
    <row r="26" ht="18.6" customHeight="1"/>
    <row r="27" ht="21.6" customHeight="1"/>
    <row r="28" ht="3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sheetData>
  <mergeCells count="25">
    <mergeCell ref="A2:F2"/>
    <mergeCell ref="A3:F3"/>
    <mergeCell ref="B4:F4"/>
    <mergeCell ref="B5:D5"/>
    <mergeCell ref="B6:C6"/>
    <mergeCell ref="E6:F6"/>
    <mergeCell ref="B7:F7"/>
    <mergeCell ref="B8:C8"/>
    <mergeCell ref="D8:F8"/>
    <mergeCell ref="B9:C9"/>
    <mergeCell ref="D9:F9"/>
    <mergeCell ref="B10:F10"/>
    <mergeCell ref="B11:F11"/>
    <mergeCell ref="B12:D12"/>
    <mergeCell ref="E12:F12"/>
    <mergeCell ref="B13:D13"/>
    <mergeCell ref="E13:F13"/>
    <mergeCell ref="B23:C23"/>
    <mergeCell ref="E23:F23"/>
    <mergeCell ref="A8:A9"/>
    <mergeCell ref="A12:A13"/>
    <mergeCell ref="A15:A22"/>
    <mergeCell ref="B15:B20"/>
    <mergeCell ref="B21:B22"/>
    <mergeCell ref="C15:C18"/>
  </mergeCells>
  <pageMargins left="0.79" right="0.79" top="0.59" bottom="0.59" header="0.39" footer="0.39"/>
  <pageSetup paperSize="9" scale="91" orientation="landscape" horizontalDpi="300" verticalDpi="300"/>
  <headerFooter alignWithMargins="0" scaleWithDoc="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8"/>
  <sheetViews>
    <sheetView zoomScale="85" zoomScaleNormal="85" workbookViewId="0">
      <selection activeCell="A1" sqref="A1"/>
    </sheetView>
  </sheetViews>
  <sheetFormatPr defaultColWidth="9" defaultRowHeight="14.25"/>
  <cols>
    <col min="1" max="1" width="18.5" style="1" customWidth="1"/>
    <col min="2" max="2" width="13.9" style="1" customWidth="1"/>
    <col min="3" max="3" width="16.4" style="1" customWidth="1"/>
    <col min="4" max="5" width="25.8833333333333" style="1" customWidth="1"/>
    <col min="6" max="6" width="29.4166666666667" style="1" customWidth="1"/>
    <col min="7" max="7" width="10.1" style="1" customWidth="1"/>
    <col min="8" max="8" width="10.5" style="1" customWidth="1"/>
    <col min="9" max="9" width="7.2" style="1" customWidth="1"/>
    <col min="10" max="16384" width="9" style="1"/>
  </cols>
  <sheetData>
    <row r="1" ht="24" customHeight="1" spans="1:1">
      <c r="A1" s="2" t="s">
        <v>206</v>
      </c>
    </row>
    <row r="2" ht="24" customHeight="1" spans="1:6">
      <c r="A2" s="3" t="s">
        <v>1</v>
      </c>
      <c r="B2" s="3"/>
      <c r="C2" s="3"/>
      <c r="D2" s="3"/>
      <c r="E2" s="3"/>
      <c r="F2" s="3"/>
    </row>
    <row r="3" ht="24" customHeight="1" spans="1:6">
      <c r="A3" s="4" t="s">
        <v>162</v>
      </c>
      <c r="B3" s="4"/>
      <c r="C3" s="4"/>
      <c r="D3" s="4"/>
      <c r="E3" s="4"/>
      <c r="F3" s="4"/>
    </row>
    <row r="4" ht="18" customHeight="1" spans="1:6">
      <c r="A4" s="5" t="s">
        <v>2</v>
      </c>
      <c r="B4" s="6" t="s">
        <v>191</v>
      </c>
      <c r="C4" s="6"/>
      <c r="D4" s="6"/>
      <c r="E4" s="6"/>
      <c r="F4" s="6"/>
    </row>
    <row r="5" ht="18" customHeight="1" spans="1:10">
      <c r="A5" s="5" t="s">
        <v>4</v>
      </c>
      <c r="B5" s="6" t="s">
        <v>5</v>
      </c>
      <c r="C5" s="6"/>
      <c r="D5" s="6"/>
      <c r="E5" s="7" t="s">
        <v>6</v>
      </c>
      <c r="F5" s="6" t="str">
        <f>'[1]汇总表（公式底表）'!H10</f>
        <v>始兴县住房和城乡建设管理局</v>
      </c>
      <c r="G5" s="24"/>
      <c r="H5" s="24"/>
      <c r="I5" s="24"/>
      <c r="J5" s="24"/>
    </row>
    <row r="6" ht="18" customHeight="1" spans="1:6">
      <c r="A6" s="5" t="s">
        <v>8</v>
      </c>
      <c r="B6" s="6" t="s">
        <v>9</v>
      </c>
      <c r="C6" s="6"/>
      <c r="D6" s="7" t="s">
        <v>10</v>
      </c>
      <c r="E6" s="7" t="s">
        <v>11</v>
      </c>
      <c r="F6" s="7"/>
    </row>
    <row r="7" ht="18" customHeight="1" spans="1:6">
      <c r="A7" s="5" t="s">
        <v>12</v>
      </c>
      <c r="B7" s="6" t="s">
        <v>165</v>
      </c>
      <c r="C7" s="6"/>
      <c r="D7" s="6"/>
      <c r="E7" s="6"/>
      <c r="F7" s="6"/>
    </row>
    <row r="8" ht="18" customHeight="1" spans="1:6">
      <c r="A8" s="6" t="s">
        <v>166</v>
      </c>
      <c r="B8" s="7" t="s">
        <v>15</v>
      </c>
      <c r="C8" s="7"/>
      <c r="D8" s="8" t="str">
        <f>'[1]汇总表（公式底表）'!H8&amp;"万元"</f>
        <v>1643万元</v>
      </c>
      <c r="E8" s="8"/>
      <c r="F8" s="8"/>
    </row>
    <row r="9" ht="18" customHeight="1" spans="1:6">
      <c r="A9" s="7"/>
      <c r="B9" s="7" t="s">
        <v>192</v>
      </c>
      <c r="C9" s="7"/>
      <c r="D9" s="8" t="str">
        <f>'[1]汇总表（公式底表）'!H8&amp;"万元"</f>
        <v>1643万元</v>
      </c>
      <c r="E9" s="8"/>
      <c r="F9" s="8"/>
    </row>
    <row r="10" ht="40" customHeight="1" spans="1:6">
      <c r="A10" s="7" t="s">
        <v>18</v>
      </c>
      <c r="B10" s="9" t="s">
        <v>193</v>
      </c>
      <c r="C10" s="10"/>
      <c r="D10" s="10"/>
      <c r="E10" s="10"/>
      <c r="F10" s="25"/>
    </row>
    <row r="11" ht="73" customHeight="1" spans="1:6">
      <c r="A11" s="7" t="s">
        <v>20</v>
      </c>
      <c r="B11" s="9" t="s">
        <v>194</v>
      </c>
      <c r="C11" s="10"/>
      <c r="D11" s="10"/>
      <c r="E11" s="10"/>
      <c r="F11" s="25"/>
    </row>
    <row r="12" ht="18" customHeight="1" spans="1:6">
      <c r="A12" s="11" t="s">
        <v>22</v>
      </c>
      <c r="B12" s="7" t="s">
        <v>23</v>
      </c>
      <c r="C12" s="7"/>
      <c r="D12" s="7"/>
      <c r="E12" s="7" t="s">
        <v>24</v>
      </c>
      <c r="F12" s="7"/>
    </row>
    <row r="13" ht="36" customHeight="1" spans="1:6">
      <c r="A13" s="12"/>
      <c r="B13" s="9" t="str">
        <f>"开工改造城镇老旧小区不少于"&amp;'[1]汇总表（公式底表）'!H6&amp;"个，涉及"&amp;'[1]汇总表（公式底表）'!H3&amp;"户。"</f>
        <v>开工改造城镇老旧小区不少于1个，涉及1458户。</v>
      </c>
      <c r="C13" s="10"/>
      <c r="D13" s="10"/>
      <c r="E13" s="9" t="s">
        <v>195</v>
      </c>
      <c r="F13" s="25"/>
    </row>
    <row r="14" s="1" customFormat="1" ht="33" customHeight="1" spans="1:6">
      <c r="A14" s="6" t="s">
        <v>27</v>
      </c>
      <c r="B14" s="13" t="s">
        <v>28</v>
      </c>
      <c r="C14" s="13" t="s">
        <v>29</v>
      </c>
      <c r="D14" s="13" t="s">
        <v>30</v>
      </c>
      <c r="E14" s="26" t="s">
        <v>31</v>
      </c>
      <c r="F14" s="13" t="s">
        <v>32</v>
      </c>
    </row>
    <row r="15" s="1" customFormat="1" ht="18" customHeight="1" spans="1:6">
      <c r="A15" s="14"/>
      <c r="B15" s="15" t="s">
        <v>173</v>
      </c>
      <c r="C15" s="16" t="s">
        <v>34</v>
      </c>
      <c r="D15" s="17" t="s">
        <v>174</v>
      </c>
      <c r="E15" s="6">
        <f>'[1]汇总表（公式底表）'!H3</f>
        <v>1458</v>
      </c>
      <c r="F15" s="6">
        <f>'[1]汇总表（公式底表）'!H3</f>
        <v>1458</v>
      </c>
    </row>
    <row r="16" s="1" customFormat="1" ht="18" customHeight="1" spans="1:6">
      <c r="A16" s="18"/>
      <c r="B16" s="15"/>
      <c r="C16" s="19"/>
      <c r="D16" s="17" t="s">
        <v>196</v>
      </c>
      <c r="E16" s="6">
        <f>'[1]汇总表（公式底表）'!H4</f>
        <v>58</v>
      </c>
      <c r="F16" s="6">
        <f>'[1]汇总表（公式底表）'!H4</f>
        <v>58</v>
      </c>
    </row>
    <row r="17" s="1" customFormat="1" ht="18" customHeight="1" spans="1:6">
      <c r="A17" s="18"/>
      <c r="B17" s="15"/>
      <c r="C17" s="19"/>
      <c r="D17" s="17" t="s">
        <v>197</v>
      </c>
      <c r="E17" s="6">
        <f>'[1]汇总表（公式底表）'!H5</f>
        <v>19</v>
      </c>
      <c r="F17" s="6">
        <f>'[1]汇总表（公式底表）'!H5</f>
        <v>19</v>
      </c>
    </row>
    <row r="18" s="1" customFormat="1" ht="18" customHeight="1" spans="1:6">
      <c r="A18" s="18"/>
      <c r="B18" s="15"/>
      <c r="C18" s="20"/>
      <c r="D18" s="17" t="s">
        <v>198</v>
      </c>
      <c r="E18" s="6">
        <f>'[1]汇总表（公式底表）'!H6</f>
        <v>1</v>
      </c>
      <c r="F18" s="6">
        <f>'[1]汇总表（公式底表）'!H6</f>
        <v>1</v>
      </c>
    </row>
    <row r="19" s="1" customFormat="1" ht="18" customHeight="1" spans="1:6">
      <c r="A19" s="18"/>
      <c r="B19" s="15"/>
      <c r="C19" s="15" t="s">
        <v>43</v>
      </c>
      <c r="D19" s="17" t="s">
        <v>178</v>
      </c>
      <c r="E19" s="27">
        <v>100</v>
      </c>
      <c r="F19" s="27">
        <v>100</v>
      </c>
    </row>
    <row r="20" s="1" customFormat="1" ht="18" customHeight="1" spans="1:6">
      <c r="A20" s="18"/>
      <c r="B20" s="15"/>
      <c r="C20" s="15" t="s">
        <v>46</v>
      </c>
      <c r="D20" s="17" t="s">
        <v>179</v>
      </c>
      <c r="E20" s="27">
        <v>100</v>
      </c>
      <c r="F20" s="27">
        <v>100</v>
      </c>
    </row>
    <row r="21" s="1" customFormat="1" ht="18" customHeight="1" spans="1:6">
      <c r="A21" s="18"/>
      <c r="B21" s="19" t="s">
        <v>180</v>
      </c>
      <c r="C21" s="16" t="s">
        <v>49</v>
      </c>
      <c r="D21" s="17" t="s">
        <v>50</v>
      </c>
      <c r="E21" s="27" t="s">
        <v>45</v>
      </c>
      <c r="F21" s="27" t="str">
        <f>E21</f>
        <v>是</v>
      </c>
    </row>
    <row r="22" s="1" customFormat="1" ht="36" customHeight="1" spans="1:6">
      <c r="A22" s="21"/>
      <c r="B22" s="20"/>
      <c r="C22" s="15" t="s">
        <v>52</v>
      </c>
      <c r="D22" s="17" t="s">
        <v>199</v>
      </c>
      <c r="E22" s="27">
        <v>90</v>
      </c>
      <c r="F22" s="27">
        <v>90</v>
      </c>
    </row>
    <row r="23" s="1" customFormat="1" ht="18" customHeight="1" spans="1:6">
      <c r="A23" s="7" t="s">
        <v>55</v>
      </c>
      <c r="B23" s="22" t="s">
        <v>200</v>
      </c>
      <c r="C23" s="23"/>
      <c r="D23" s="7" t="s">
        <v>57</v>
      </c>
      <c r="E23" s="22">
        <v>83133512</v>
      </c>
      <c r="F23" s="28"/>
    </row>
    <row r="24" ht="31.2" customHeight="1"/>
    <row r="25" ht="25.2" customHeight="1"/>
    <row r="26" ht="18.6" customHeight="1"/>
    <row r="27" ht="21.6" customHeight="1"/>
    <row r="28" ht="3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sheetData>
  <mergeCells count="25">
    <mergeCell ref="A2:F2"/>
    <mergeCell ref="A3:F3"/>
    <mergeCell ref="B4:F4"/>
    <mergeCell ref="B5:D5"/>
    <mergeCell ref="B6:C6"/>
    <mergeCell ref="E6:F6"/>
    <mergeCell ref="B7:F7"/>
    <mergeCell ref="B8:C8"/>
    <mergeCell ref="D8:F8"/>
    <mergeCell ref="B9:C9"/>
    <mergeCell ref="D9:F9"/>
    <mergeCell ref="B10:F10"/>
    <mergeCell ref="B11:F11"/>
    <mergeCell ref="B12:D12"/>
    <mergeCell ref="E12:F12"/>
    <mergeCell ref="B13:D13"/>
    <mergeCell ref="E13:F13"/>
    <mergeCell ref="B23:C23"/>
    <mergeCell ref="E23:F23"/>
    <mergeCell ref="A8:A9"/>
    <mergeCell ref="A12:A13"/>
    <mergeCell ref="A15:A22"/>
    <mergeCell ref="B15:B20"/>
    <mergeCell ref="B21:B22"/>
    <mergeCell ref="C15:C18"/>
  </mergeCells>
  <pageMargins left="0.79" right="0.79" top="0.59" bottom="0.59" header="0.39" footer="0.39"/>
  <pageSetup paperSize="9" scale="91" orientation="landscape" horizontalDpi="300" verticalDpi="300"/>
  <headerFooter alignWithMargins="0" scaleWithDoc="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8"/>
  <sheetViews>
    <sheetView zoomScale="85" zoomScaleNormal="85" workbookViewId="0">
      <selection activeCell="A1" sqref="A1"/>
    </sheetView>
  </sheetViews>
  <sheetFormatPr defaultColWidth="9" defaultRowHeight="14.25"/>
  <cols>
    <col min="1" max="1" width="18.5" style="1" customWidth="1"/>
    <col min="2" max="2" width="13.9" style="1" customWidth="1"/>
    <col min="3" max="3" width="16.4" style="1" customWidth="1"/>
    <col min="4" max="5" width="25.8833333333333" style="1" customWidth="1"/>
    <col min="6" max="6" width="29.4166666666667" style="1" customWidth="1"/>
    <col min="7" max="7" width="10.1" style="1" customWidth="1"/>
    <col min="8" max="8" width="10.5" style="1" customWidth="1"/>
    <col min="9" max="9" width="7.2" style="1" customWidth="1"/>
    <col min="10" max="16384" width="9" style="1"/>
  </cols>
  <sheetData>
    <row r="1" ht="24" customHeight="1" spans="1:1">
      <c r="A1" s="2" t="s">
        <v>207</v>
      </c>
    </row>
    <row r="2" ht="24" customHeight="1" spans="1:6">
      <c r="A2" s="3" t="s">
        <v>1</v>
      </c>
      <c r="B2" s="3"/>
      <c r="C2" s="3"/>
      <c r="D2" s="3"/>
      <c r="E2" s="3"/>
      <c r="F2" s="3"/>
    </row>
    <row r="3" ht="24" customHeight="1" spans="1:6">
      <c r="A3" s="4" t="s">
        <v>162</v>
      </c>
      <c r="B3" s="4"/>
      <c r="C3" s="4"/>
      <c r="D3" s="4"/>
      <c r="E3" s="4"/>
      <c r="F3" s="4"/>
    </row>
    <row r="4" ht="18" customHeight="1" spans="1:6">
      <c r="A4" s="5" t="s">
        <v>2</v>
      </c>
      <c r="B4" s="6" t="s">
        <v>191</v>
      </c>
      <c r="C4" s="6"/>
      <c r="D4" s="6"/>
      <c r="E4" s="6"/>
      <c r="F4" s="6"/>
    </row>
    <row r="5" ht="18" customHeight="1" spans="1:10">
      <c r="A5" s="5" t="s">
        <v>4</v>
      </c>
      <c r="B5" s="6" t="s">
        <v>5</v>
      </c>
      <c r="C5" s="6"/>
      <c r="D5" s="6"/>
      <c r="E5" s="7" t="s">
        <v>6</v>
      </c>
      <c r="F5" s="6" t="str">
        <f>'[1]汇总表（公式底表）'!I10</f>
        <v>翁源县住房和城乡建设管理局</v>
      </c>
      <c r="G5" s="24"/>
      <c r="H5" s="24"/>
      <c r="I5" s="24"/>
      <c r="J5" s="24"/>
    </row>
    <row r="6" ht="18" customHeight="1" spans="1:6">
      <c r="A6" s="5" t="s">
        <v>8</v>
      </c>
      <c r="B6" s="6" t="s">
        <v>9</v>
      </c>
      <c r="C6" s="6"/>
      <c r="D6" s="7" t="s">
        <v>10</v>
      </c>
      <c r="E6" s="7" t="s">
        <v>11</v>
      </c>
      <c r="F6" s="7"/>
    </row>
    <row r="7" ht="18" customHeight="1" spans="1:6">
      <c r="A7" s="5" t="s">
        <v>12</v>
      </c>
      <c r="B7" s="6" t="s">
        <v>165</v>
      </c>
      <c r="C7" s="6"/>
      <c r="D7" s="6"/>
      <c r="E7" s="6"/>
      <c r="F7" s="6"/>
    </row>
    <row r="8" ht="18" customHeight="1" spans="1:6">
      <c r="A8" s="6" t="s">
        <v>166</v>
      </c>
      <c r="B8" s="7" t="s">
        <v>15</v>
      </c>
      <c r="C8" s="7"/>
      <c r="D8" s="8" t="str">
        <f>'[1]汇总表（公式底表）'!I8&amp;"万元"</f>
        <v>729万元</v>
      </c>
      <c r="E8" s="8"/>
      <c r="F8" s="8"/>
    </row>
    <row r="9" ht="18" customHeight="1" spans="1:6">
      <c r="A9" s="7"/>
      <c r="B9" s="7" t="s">
        <v>192</v>
      </c>
      <c r="C9" s="7"/>
      <c r="D9" s="8" t="str">
        <f>'[1]汇总表（公式底表）'!I8&amp;"万元"</f>
        <v>729万元</v>
      </c>
      <c r="E9" s="8"/>
      <c r="F9" s="8"/>
    </row>
    <row r="10" ht="40" customHeight="1" spans="1:6">
      <c r="A10" s="7" t="s">
        <v>18</v>
      </c>
      <c r="B10" s="9" t="s">
        <v>193</v>
      </c>
      <c r="C10" s="10"/>
      <c r="D10" s="10"/>
      <c r="E10" s="10"/>
      <c r="F10" s="25"/>
    </row>
    <row r="11" ht="73" customHeight="1" spans="1:6">
      <c r="A11" s="7" t="s">
        <v>20</v>
      </c>
      <c r="B11" s="9" t="s">
        <v>194</v>
      </c>
      <c r="C11" s="10"/>
      <c r="D11" s="10"/>
      <c r="E11" s="10"/>
      <c r="F11" s="25"/>
    </row>
    <row r="12" ht="18" customHeight="1" spans="1:6">
      <c r="A12" s="11" t="s">
        <v>22</v>
      </c>
      <c r="B12" s="7" t="s">
        <v>23</v>
      </c>
      <c r="C12" s="7"/>
      <c r="D12" s="7"/>
      <c r="E12" s="7" t="s">
        <v>24</v>
      </c>
      <c r="F12" s="7"/>
    </row>
    <row r="13" ht="36" customHeight="1" spans="1:6">
      <c r="A13" s="12"/>
      <c r="B13" s="9" t="str">
        <f>"开工改造城镇老旧小区不少于"&amp;'[1]汇总表（公式底表）'!I6&amp;"个，涉及"&amp;'[1]汇总表（公式底表）'!I3&amp;"户。"</f>
        <v>开工改造城镇老旧小区不少于16个，涉及600户。</v>
      </c>
      <c r="C13" s="10"/>
      <c r="D13" s="10"/>
      <c r="E13" s="9" t="s">
        <v>195</v>
      </c>
      <c r="F13" s="25"/>
    </row>
    <row r="14" s="1" customFormat="1" ht="33" customHeight="1" spans="1:6">
      <c r="A14" s="6" t="s">
        <v>27</v>
      </c>
      <c r="B14" s="13" t="s">
        <v>28</v>
      </c>
      <c r="C14" s="13" t="s">
        <v>29</v>
      </c>
      <c r="D14" s="13" t="s">
        <v>30</v>
      </c>
      <c r="E14" s="26" t="s">
        <v>31</v>
      </c>
      <c r="F14" s="13" t="s">
        <v>32</v>
      </c>
    </row>
    <row r="15" s="1" customFormat="1" ht="18" customHeight="1" spans="1:6">
      <c r="A15" s="14"/>
      <c r="B15" s="15" t="s">
        <v>173</v>
      </c>
      <c r="C15" s="16" t="s">
        <v>34</v>
      </c>
      <c r="D15" s="17" t="s">
        <v>174</v>
      </c>
      <c r="E15" s="6">
        <f>'[1]汇总表（公式底表）'!I3</f>
        <v>600</v>
      </c>
      <c r="F15" s="6">
        <f>'[1]汇总表（公式底表）'!I3</f>
        <v>600</v>
      </c>
    </row>
    <row r="16" s="1" customFormat="1" ht="18" customHeight="1" spans="1:6">
      <c r="A16" s="18"/>
      <c r="B16" s="15"/>
      <c r="C16" s="19"/>
      <c r="D16" s="17" t="s">
        <v>196</v>
      </c>
      <c r="E16" s="6">
        <f>'[1]汇总表（公式底表）'!I4</f>
        <v>40</v>
      </c>
      <c r="F16" s="6">
        <f>'[1]汇总表（公式底表）'!I4</f>
        <v>40</v>
      </c>
    </row>
    <row r="17" s="1" customFormat="1" ht="18" customHeight="1" spans="1:6">
      <c r="A17" s="18"/>
      <c r="B17" s="15"/>
      <c r="C17" s="19"/>
      <c r="D17" s="17" t="s">
        <v>197</v>
      </c>
      <c r="E17" s="6">
        <f>'[1]汇总表（公式底表）'!I5</f>
        <v>3.15</v>
      </c>
      <c r="F17" s="6">
        <f>'[1]汇总表（公式底表）'!I5</f>
        <v>3.15</v>
      </c>
    </row>
    <row r="18" s="1" customFormat="1" ht="18" customHeight="1" spans="1:6">
      <c r="A18" s="18"/>
      <c r="B18" s="15"/>
      <c r="C18" s="20"/>
      <c r="D18" s="17" t="s">
        <v>198</v>
      </c>
      <c r="E18" s="6">
        <f>'[1]汇总表（公式底表）'!I6</f>
        <v>16</v>
      </c>
      <c r="F18" s="6">
        <f>'[1]汇总表（公式底表）'!I6</f>
        <v>16</v>
      </c>
    </row>
    <row r="19" s="1" customFormat="1" ht="18" customHeight="1" spans="1:6">
      <c r="A19" s="18"/>
      <c r="B19" s="15"/>
      <c r="C19" s="15" t="s">
        <v>43</v>
      </c>
      <c r="D19" s="17" t="s">
        <v>178</v>
      </c>
      <c r="E19" s="27">
        <v>100</v>
      </c>
      <c r="F19" s="27">
        <v>100</v>
      </c>
    </row>
    <row r="20" s="1" customFormat="1" ht="18" customHeight="1" spans="1:6">
      <c r="A20" s="18"/>
      <c r="B20" s="15"/>
      <c r="C20" s="15" t="s">
        <v>46</v>
      </c>
      <c r="D20" s="17" t="s">
        <v>179</v>
      </c>
      <c r="E20" s="27">
        <v>100</v>
      </c>
      <c r="F20" s="27">
        <v>100</v>
      </c>
    </row>
    <row r="21" s="1" customFormat="1" ht="18" customHeight="1" spans="1:6">
      <c r="A21" s="18"/>
      <c r="B21" s="19" t="s">
        <v>180</v>
      </c>
      <c r="C21" s="16" t="s">
        <v>49</v>
      </c>
      <c r="D21" s="17" t="s">
        <v>50</v>
      </c>
      <c r="E21" s="27" t="s">
        <v>45</v>
      </c>
      <c r="F21" s="27" t="str">
        <f>E21</f>
        <v>是</v>
      </c>
    </row>
    <row r="22" s="1" customFormat="1" ht="36" customHeight="1" spans="1:6">
      <c r="A22" s="21"/>
      <c r="B22" s="20"/>
      <c r="C22" s="15" t="s">
        <v>52</v>
      </c>
      <c r="D22" s="17" t="s">
        <v>199</v>
      </c>
      <c r="E22" s="27">
        <v>90</v>
      </c>
      <c r="F22" s="27">
        <v>90</v>
      </c>
    </row>
    <row r="23" s="1" customFormat="1" ht="18" customHeight="1" spans="1:6">
      <c r="A23" s="7" t="s">
        <v>55</v>
      </c>
      <c r="B23" s="22" t="s">
        <v>200</v>
      </c>
      <c r="C23" s="23"/>
      <c r="D23" s="7" t="s">
        <v>57</v>
      </c>
      <c r="E23" s="22">
        <v>83133512</v>
      </c>
      <c r="F23" s="28"/>
    </row>
    <row r="24" ht="31.2" customHeight="1"/>
    <row r="25" ht="25.2" customHeight="1"/>
    <row r="26" ht="18.6" customHeight="1"/>
    <row r="27" ht="21.6" customHeight="1"/>
    <row r="28" ht="3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sheetData>
  <mergeCells count="25">
    <mergeCell ref="A2:F2"/>
    <mergeCell ref="A3:F3"/>
    <mergeCell ref="B4:F4"/>
    <mergeCell ref="B5:D5"/>
    <mergeCell ref="B6:C6"/>
    <mergeCell ref="E6:F6"/>
    <mergeCell ref="B7:F7"/>
    <mergeCell ref="B8:C8"/>
    <mergeCell ref="D8:F8"/>
    <mergeCell ref="B9:C9"/>
    <mergeCell ref="D9:F9"/>
    <mergeCell ref="B10:F10"/>
    <mergeCell ref="B11:F11"/>
    <mergeCell ref="B12:D12"/>
    <mergeCell ref="E12:F12"/>
    <mergeCell ref="B13:D13"/>
    <mergeCell ref="E13:F13"/>
    <mergeCell ref="B23:C23"/>
    <mergeCell ref="E23:F23"/>
    <mergeCell ref="A8:A9"/>
    <mergeCell ref="A12:A13"/>
    <mergeCell ref="A15:A22"/>
    <mergeCell ref="B15:B20"/>
    <mergeCell ref="B21:B22"/>
    <mergeCell ref="C15:C18"/>
  </mergeCells>
  <pageMargins left="0.79" right="0.79" top="0.59" bottom="0.59" header="0.39" footer="0.39"/>
  <pageSetup paperSize="9" scale="91" orientation="landscape" horizontalDpi="300" verticalDpi="300"/>
  <headerFooter alignWithMargins="0" scaleWithDoc="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8"/>
  <sheetViews>
    <sheetView zoomScale="85" zoomScaleNormal="85" workbookViewId="0">
      <selection activeCell="A1" sqref="A1"/>
    </sheetView>
  </sheetViews>
  <sheetFormatPr defaultColWidth="9" defaultRowHeight="14.25"/>
  <cols>
    <col min="1" max="1" width="18.5" style="1" customWidth="1"/>
    <col min="2" max="2" width="13.9" style="1" customWidth="1"/>
    <col min="3" max="3" width="16.4" style="1" customWidth="1"/>
    <col min="4" max="5" width="25.8833333333333" style="1" customWidth="1"/>
    <col min="6" max="6" width="29.4166666666667" style="1" customWidth="1"/>
    <col min="7" max="7" width="10.1" style="1" customWidth="1"/>
    <col min="8" max="8" width="10.5" style="1" customWidth="1"/>
    <col min="9" max="9" width="7.2" style="1" customWidth="1"/>
    <col min="10" max="16384" width="9" style="1"/>
  </cols>
  <sheetData>
    <row r="1" ht="24" customHeight="1" spans="1:1">
      <c r="A1" s="2" t="s">
        <v>208</v>
      </c>
    </row>
    <row r="2" ht="24" customHeight="1" spans="1:6">
      <c r="A2" s="3" t="s">
        <v>1</v>
      </c>
      <c r="B2" s="3"/>
      <c r="C2" s="3"/>
      <c r="D2" s="3"/>
      <c r="E2" s="3"/>
      <c r="F2" s="3"/>
    </row>
    <row r="3" ht="24" customHeight="1" spans="1:6">
      <c r="A3" s="4" t="s">
        <v>162</v>
      </c>
      <c r="B3" s="4"/>
      <c r="C3" s="4"/>
      <c r="D3" s="4"/>
      <c r="E3" s="4"/>
      <c r="F3" s="4"/>
    </row>
    <row r="4" ht="18" customHeight="1" spans="1:6">
      <c r="A4" s="5" t="s">
        <v>2</v>
      </c>
      <c r="B4" s="6" t="s">
        <v>191</v>
      </c>
      <c r="C4" s="6"/>
      <c r="D4" s="6"/>
      <c r="E4" s="6"/>
      <c r="F4" s="6"/>
    </row>
    <row r="5" ht="18" customHeight="1" spans="1:10">
      <c r="A5" s="5" t="s">
        <v>4</v>
      </c>
      <c r="B5" s="6" t="s">
        <v>5</v>
      </c>
      <c r="C5" s="6"/>
      <c r="D5" s="6"/>
      <c r="E5" s="7" t="s">
        <v>6</v>
      </c>
      <c r="F5" s="6" t="str">
        <f>'[1]汇总表（公式底表）'!J10</f>
        <v>新丰县住房和城乡建设管理局</v>
      </c>
      <c r="G5" s="24"/>
      <c r="H5" s="24"/>
      <c r="I5" s="24"/>
      <c r="J5" s="24"/>
    </row>
    <row r="6" ht="18" customHeight="1" spans="1:6">
      <c r="A6" s="5" t="s">
        <v>8</v>
      </c>
      <c r="B6" s="6" t="s">
        <v>9</v>
      </c>
      <c r="C6" s="6"/>
      <c r="D6" s="7" t="s">
        <v>10</v>
      </c>
      <c r="E6" s="7" t="s">
        <v>11</v>
      </c>
      <c r="F6" s="7"/>
    </row>
    <row r="7" ht="18" customHeight="1" spans="1:6">
      <c r="A7" s="5" t="s">
        <v>12</v>
      </c>
      <c r="B7" s="6" t="s">
        <v>165</v>
      </c>
      <c r="C7" s="6"/>
      <c r="D7" s="6"/>
      <c r="E7" s="6"/>
      <c r="F7" s="6"/>
    </row>
    <row r="8" ht="18" customHeight="1" spans="1:6">
      <c r="A8" s="6" t="s">
        <v>166</v>
      </c>
      <c r="B8" s="7" t="s">
        <v>15</v>
      </c>
      <c r="C8" s="7"/>
      <c r="D8" s="8" t="str">
        <f>'[1]汇总表（公式底表）'!J8&amp;"万元"</f>
        <v>612万元</v>
      </c>
      <c r="E8" s="8"/>
      <c r="F8" s="8"/>
    </row>
    <row r="9" ht="18" customHeight="1" spans="1:6">
      <c r="A9" s="7"/>
      <c r="B9" s="7" t="s">
        <v>192</v>
      </c>
      <c r="C9" s="7"/>
      <c r="D9" s="8" t="str">
        <f>'[1]汇总表（公式底表）'!J8&amp;"万元"</f>
        <v>612万元</v>
      </c>
      <c r="E9" s="8"/>
      <c r="F9" s="8"/>
    </row>
    <row r="10" ht="40" customHeight="1" spans="1:6">
      <c r="A10" s="7" t="s">
        <v>18</v>
      </c>
      <c r="B10" s="9" t="s">
        <v>193</v>
      </c>
      <c r="C10" s="10"/>
      <c r="D10" s="10"/>
      <c r="E10" s="10"/>
      <c r="F10" s="25"/>
    </row>
    <row r="11" ht="73" customHeight="1" spans="1:6">
      <c r="A11" s="7" t="s">
        <v>20</v>
      </c>
      <c r="B11" s="9" t="s">
        <v>194</v>
      </c>
      <c r="C11" s="10"/>
      <c r="D11" s="10"/>
      <c r="E11" s="10"/>
      <c r="F11" s="25"/>
    </row>
    <row r="12" ht="18" customHeight="1" spans="1:6">
      <c r="A12" s="11" t="s">
        <v>22</v>
      </c>
      <c r="B12" s="7" t="s">
        <v>23</v>
      </c>
      <c r="C12" s="7"/>
      <c r="D12" s="7"/>
      <c r="E12" s="7" t="s">
        <v>24</v>
      </c>
      <c r="F12" s="7"/>
    </row>
    <row r="13" ht="36" customHeight="1" spans="1:6">
      <c r="A13" s="12"/>
      <c r="B13" s="9" t="str">
        <f>"开工改造城镇老旧小区不少于"&amp;'[1]汇总表（公式底表）'!J6&amp;"个，涉及"&amp;'[1]汇总表（公式底表）'!J3&amp;"户。"</f>
        <v>开工改造城镇老旧小区不少于9个，涉及484户。</v>
      </c>
      <c r="C13" s="10"/>
      <c r="D13" s="10"/>
      <c r="E13" s="9" t="s">
        <v>195</v>
      </c>
      <c r="F13" s="25"/>
    </row>
    <row r="14" s="1" customFormat="1" ht="33" customHeight="1" spans="1:6">
      <c r="A14" s="6" t="s">
        <v>27</v>
      </c>
      <c r="B14" s="13" t="s">
        <v>28</v>
      </c>
      <c r="C14" s="13" t="s">
        <v>29</v>
      </c>
      <c r="D14" s="13" t="s">
        <v>30</v>
      </c>
      <c r="E14" s="26" t="s">
        <v>31</v>
      </c>
      <c r="F14" s="13" t="s">
        <v>32</v>
      </c>
    </row>
    <row r="15" s="1" customFormat="1" ht="18" customHeight="1" spans="1:6">
      <c r="A15" s="14"/>
      <c r="B15" s="15" t="s">
        <v>173</v>
      </c>
      <c r="C15" s="16" t="s">
        <v>34</v>
      </c>
      <c r="D15" s="17" t="s">
        <v>174</v>
      </c>
      <c r="E15" s="6">
        <f>'[1]汇总表（公式底表）'!J3</f>
        <v>484</v>
      </c>
      <c r="F15" s="6">
        <f>'[1]汇总表（公式底表）'!J3</f>
        <v>484</v>
      </c>
    </row>
    <row r="16" s="1" customFormat="1" ht="18" customHeight="1" spans="1:6">
      <c r="A16" s="18"/>
      <c r="B16" s="15"/>
      <c r="C16" s="19"/>
      <c r="D16" s="17" t="s">
        <v>196</v>
      </c>
      <c r="E16" s="6">
        <f>'[1]汇总表（公式底表）'!J4</f>
        <v>36</v>
      </c>
      <c r="F16" s="6">
        <f>'[1]汇总表（公式底表）'!J4</f>
        <v>36</v>
      </c>
    </row>
    <row r="17" s="1" customFormat="1" ht="18" customHeight="1" spans="1:6">
      <c r="A17" s="18"/>
      <c r="B17" s="15"/>
      <c r="C17" s="19"/>
      <c r="D17" s="17" t="s">
        <v>197</v>
      </c>
      <c r="E17" s="6">
        <f>'[1]汇总表（公式底表）'!J5</f>
        <v>4.3</v>
      </c>
      <c r="F17" s="6">
        <f>'[1]汇总表（公式底表）'!J5</f>
        <v>4.3</v>
      </c>
    </row>
    <row r="18" s="1" customFormat="1" ht="18" customHeight="1" spans="1:6">
      <c r="A18" s="18"/>
      <c r="B18" s="15"/>
      <c r="C18" s="20"/>
      <c r="D18" s="17" t="s">
        <v>198</v>
      </c>
      <c r="E18" s="6">
        <f>'[1]汇总表（公式底表）'!J6</f>
        <v>9</v>
      </c>
      <c r="F18" s="6">
        <f>'[1]汇总表（公式底表）'!J6</f>
        <v>9</v>
      </c>
    </row>
    <row r="19" s="1" customFormat="1" ht="18" customHeight="1" spans="1:6">
      <c r="A19" s="18"/>
      <c r="B19" s="15"/>
      <c r="C19" s="15" t="s">
        <v>43</v>
      </c>
      <c r="D19" s="17" t="s">
        <v>178</v>
      </c>
      <c r="E19" s="27">
        <v>100</v>
      </c>
      <c r="F19" s="27">
        <v>100</v>
      </c>
    </row>
    <row r="20" s="1" customFormat="1" ht="18" customHeight="1" spans="1:6">
      <c r="A20" s="18"/>
      <c r="B20" s="15"/>
      <c r="C20" s="15" t="s">
        <v>46</v>
      </c>
      <c r="D20" s="17" t="s">
        <v>179</v>
      </c>
      <c r="E20" s="27">
        <v>100</v>
      </c>
      <c r="F20" s="27">
        <v>100</v>
      </c>
    </row>
    <row r="21" s="1" customFormat="1" ht="18" customHeight="1" spans="1:6">
      <c r="A21" s="18"/>
      <c r="B21" s="19" t="s">
        <v>180</v>
      </c>
      <c r="C21" s="16" t="s">
        <v>49</v>
      </c>
      <c r="D21" s="17" t="s">
        <v>50</v>
      </c>
      <c r="E21" s="27" t="s">
        <v>45</v>
      </c>
      <c r="F21" s="27" t="str">
        <f>E21</f>
        <v>是</v>
      </c>
    </row>
    <row r="22" s="1" customFormat="1" ht="36" customHeight="1" spans="1:6">
      <c r="A22" s="21"/>
      <c r="B22" s="20"/>
      <c r="C22" s="15" t="s">
        <v>52</v>
      </c>
      <c r="D22" s="17" t="s">
        <v>199</v>
      </c>
      <c r="E22" s="27">
        <v>90</v>
      </c>
      <c r="F22" s="27">
        <v>90</v>
      </c>
    </row>
    <row r="23" s="1" customFormat="1" ht="18" customHeight="1" spans="1:6">
      <c r="A23" s="7" t="s">
        <v>55</v>
      </c>
      <c r="B23" s="22" t="s">
        <v>200</v>
      </c>
      <c r="C23" s="23"/>
      <c r="D23" s="7" t="s">
        <v>57</v>
      </c>
      <c r="E23" s="22">
        <v>83133512</v>
      </c>
      <c r="F23" s="28"/>
    </row>
    <row r="24" ht="31.2" customHeight="1"/>
    <row r="25" ht="25.2" customHeight="1"/>
    <row r="26" ht="18.6" customHeight="1"/>
    <row r="27" ht="21.6" customHeight="1"/>
    <row r="28" ht="3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sheetData>
  <mergeCells count="25">
    <mergeCell ref="A2:F2"/>
    <mergeCell ref="A3:F3"/>
    <mergeCell ref="B4:F4"/>
    <mergeCell ref="B5:D5"/>
    <mergeCell ref="B6:C6"/>
    <mergeCell ref="E6:F6"/>
    <mergeCell ref="B7:F7"/>
    <mergeCell ref="B8:C8"/>
    <mergeCell ref="D8:F8"/>
    <mergeCell ref="B9:C9"/>
    <mergeCell ref="D9:F9"/>
    <mergeCell ref="B10:F10"/>
    <mergeCell ref="B11:F11"/>
    <mergeCell ref="B12:D12"/>
    <mergeCell ref="E12:F12"/>
    <mergeCell ref="B13:D13"/>
    <mergeCell ref="E13:F13"/>
    <mergeCell ref="B23:C23"/>
    <mergeCell ref="E23:F23"/>
    <mergeCell ref="A8:A9"/>
    <mergeCell ref="A12:A13"/>
    <mergeCell ref="A15:A22"/>
    <mergeCell ref="B15:B20"/>
    <mergeCell ref="B21:B22"/>
    <mergeCell ref="C15:C18"/>
  </mergeCells>
  <pageMargins left="0.79" right="0.79" top="0.59" bottom="0.59" header="0.39" footer="0.39"/>
  <pageSetup paperSize="9" scale="91" orientation="landscape" horizontalDpi="300" verticalDpi="300"/>
  <headerFooter alignWithMargins="0" scaleWithDoc="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8"/>
  <sheetViews>
    <sheetView zoomScale="85" zoomScaleNormal="85" workbookViewId="0">
      <selection activeCell="A1" sqref="$A1:$XFD1"/>
    </sheetView>
  </sheetViews>
  <sheetFormatPr defaultColWidth="9" defaultRowHeight="14.25"/>
  <cols>
    <col min="1" max="1" width="18.5" style="1" customWidth="1"/>
    <col min="2" max="2" width="13.9" style="1" customWidth="1"/>
    <col min="3" max="3" width="16.4" style="1" customWidth="1"/>
    <col min="4" max="5" width="25.8833333333333" style="1" customWidth="1"/>
    <col min="6" max="6" width="29.4166666666667" style="1" customWidth="1"/>
    <col min="7" max="7" width="10.1" style="1" customWidth="1"/>
    <col min="8" max="8" width="10.5" style="1" customWidth="1"/>
    <col min="9" max="9" width="7.2" style="1" customWidth="1"/>
    <col min="10" max="16384" width="9" style="1"/>
  </cols>
  <sheetData>
    <row r="1" ht="24" customHeight="1" spans="1:1">
      <c r="A1" s="2" t="s">
        <v>209</v>
      </c>
    </row>
    <row r="2" ht="24" customHeight="1" spans="1:6">
      <c r="A2" s="3" t="s">
        <v>1</v>
      </c>
      <c r="B2" s="3"/>
      <c r="C2" s="3"/>
      <c r="D2" s="3"/>
      <c r="E2" s="3"/>
      <c r="F2" s="3"/>
    </row>
    <row r="3" ht="24" customHeight="1" spans="1:6">
      <c r="A3" s="4" t="s">
        <v>162</v>
      </c>
      <c r="B3" s="4"/>
      <c r="C3" s="4"/>
      <c r="D3" s="4"/>
      <c r="E3" s="4"/>
      <c r="F3" s="4"/>
    </row>
    <row r="4" ht="18" customHeight="1" spans="1:6">
      <c r="A4" s="5" t="s">
        <v>2</v>
      </c>
      <c r="B4" s="6" t="s">
        <v>191</v>
      </c>
      <c r="C4" s="6"/>
      <c r="D4" s="6"/>
      <c r="E4" s="6"/>
      <c r="F4" s="6"/>
    </row>
    <row r="5" ht="36" customHeight="1" spans="1:10">
      <c r="A5" s="5" t="s">
        <v>4</v>
      </c>
      <c r="B5" s="6" t="s">
        <v>5</v>
      </c>
      <c r="C5" s="6"/>
      <c r="D5" s="6"/>
      <c r="E5" s="7" t="s">
        <v>6</v>
      </c>
      <c r="F5" s="6" t="str">
        <f>'[1]汇总表（公式底表）'!K10</f>
        <v>乳源瑶族自治县住房和城乡建设管理局</v>
      </c>
      <c r="G5" s="24"/>
      <c r="H5" s="24"/>
      <c r="I5" s="24"/>
      <c r="J5" s="24"/>
    </row>
    <row r="6" ht="18" customHeight="1" spans="1:6">
      <c r="A6" s="5" t="s">
        <v>8</v>
      </c>
      <c r="B6" s="6" t="s">
        <v>9</v>
      </c>
      <c r="C6" s="6"/>
      <c r="D6" s="7" t="s">
        <v>10</v>
      </c>
      <c r="E6" s="7" t="s">
        <v>11</v>
      </c>
      <c r="F6" s="7"/>
    </row>
    <row r="7" ht="18" customHeight="1" spans="1:6">
      <c r="A7" s="5" t="s">
        <v>12</v>
      </c>
      <c r="B7" s="6" t="s">
        <v>165</v>
      </c>
      <c r="C7" s="6"/>
      <c r="D7" s="6"/>
      <c r="E7" s="6"/>
      <c r="F7" s="6"/>
    </row>
    <row r="8" ht="18" customHeight="1" spans="1:6">
      <c r="A8" s="6" t="s">
        <v>166</v>
      </c>
      <c r="B8" s="7" t="s">
        <v>15</v>
      </c>
      <c r="C8" s="7"/>
      <c r="D8" s="8" t="str">
        <f>'[1]汇总表（公式底表）'!K8&amp;"万元"</f>
        <v>502万元</v>
      </c>
      <c r="E8" s="8"/>
      <c r="F8" s="8"/>
    </row>
    <row r="9" ht="18" customHeight="1" spans="1:6">
      <c r="A9" s="7"/>
      <c r="B9" s="7" t="s">
        <v>192</v>
      </c>
      <c r="C9" s="7"/>
      <c r="D9" s="8" t="str">
        <f>'[1]汇总表（公式底表）'!K8&amp;"万元"</f>
        <v>502万元</v>
      </c>
      <c r="E9" s="8"/>
      <c r="F9" s="8"/>
    </row>
    <row r="10" ht="40" customHeight="1" spans="1:6">
      <c r="A10" s="7" t="s">
        <v>18</v>
      </c>
      <c r="B10" s="9" t="s">
        <v>193</v>
      </c>
      <c r="C10" s="10"/>
      <c r="D10" s="10"/>
      <c r="E10" s="10"/>
      <c r="F10" s="25"/>
    </row>
    <row r="11" ht="73" customHeight="1" spans="1:6">
      <c r="A11" s="7" t="s">
        <v>20</v>
      </c>
      <c r="B11" s="9" t="s">
        <v>194</v>
      </c>
      <c r="C11" s="10"/>
      <c r="D11" s="10"/>
      <c r="E11" s="10"/>
      <c r="F11" s="25"/>
    </row>
    <row r="12" ht="18" customHeight="1" spans="1:6">
      <c r="A12" s="11" t="s">
        <v>22</v>
      </c>
      <c r="B12" s="7" t="s">
        <v>23</v>
      </c>
      <c r="C12" s="7"/>
      <c r="D12" s="7"/>
      <c r="E12" s="7" t="s">
        <v>24</v>
      </c>
      <c r="F12" s="7"/>
    </row>
    <row r="13" ht="36" customHeight="1" spans="1:6">
      <c r="A13" s="12"/>
      <c r="B13" s="9" t="str">
        <f>"开工改造城镇老旧小区不少于"&amp;'[1]汇总表（公式底表）'!K6&amp;"个，涉及"&amp;'[1]汇总表（公式底表）'!K3&amp;"户。"</f>
        <v>开工改造城镇老旧小区不少于10个，涉及299户。</v>
      </c>
      <c r="C13" s="10"/>
      <c r="D13" s="10"/>
      <c r="E13" s="9" t="s">
        <v>195</v>
      </c>
      <c r="F13" s="25"/>
    </row>
    <row r="14" s="1" customFormat="1" ht="33" customHeight="1" spans="1:6">
      <c r="A14" s="6" t="s">
        <v>27</v>
      </c>
      <c r="B14" s="13" t="s">
        <v>28</v>
      </c>
      <c r="C14" s="13" t="s">
        <v>29</v>
      </c>
      <c r="D14" s="13" t="s">
        <v>30</v>
      </c>
      <c r="E14" s="26" t="s">
        <v>31</v>
      </c>
      <c r="F14" s="13" t="s">
        <v>32</v>
      </c>
    </row>
    <row r="15" s="1" customFormat="1" ht="18" customHeight="1" spans="1:6">
      <c r="A15" s="14"/>
      <c r="B15" s="15" t="s">
        <v>173</v>
      </c>
      <c r="C15" s="16" t="s">
        <v>34</v>
      </c>
      <c r="D15" s="17" t="s">
        <v>174</v>
      </c>
      <c r="E15" s="6">
        <f>'[1]汇总表（公式底表）'!K3</f>
        <v>299</v>
      </c>
      <c r="F15" s="6">
        <f>'[1]汇总表（公式底表）'!K3</f>
        <v>299</v>
      </c>
    </row>
    <row r="16" s="1" customFormat="1" ht="18" customHeight="1" spans="1:6">
      <c r="A16" s="18"/>
      <c r="B16" s="15"/>
      <c r="C16" s="19"/>
      <c r="D16" s="17" t="s">
        <v>196</v>
      </c>
      <c r="E16" s="6">
        <f>'[1]汇总表（公式底表）'!K4</f>
        <v>27</v>
      </c>
      <c r="F16" s="6">
        <f>'[1]汇总表（公式底表）'!K4</f>
        <v>27</v>
      </c>
    </row>
    <row r="17" s="1" customFormat="1" ht="18" customHeight="1" spans="1:6">
      <c r="A17" s="18"/>
      <c r="B17" s="15"/>
      <c r="C17" s="19"/>
      <c r="D17" s="17" t="s">
        <v>197</v>
      </c>
      <c r="E17" s="6">
        <f>'[1]汇总表（公式底表）'!K5</f>
        <v>3.7</v>
      </c>
      <c r="F17" s="6">
        <f>'[1]汇总表（公式底表）'!K5</f>
        <v>3.7</v>
      </c>
    </row>
    <row r="18" s="1" customFormat="1" ht="18" customHeight="1" spans="1:6">
      <c r="A18" s="18"/>
      <c r="B18" s="15"/>
      <c r="C18" s="20"/>
      <c r="D18" s="17" t="s">
        <v>198</v>
      </c>
      <c r="E18" s="6">
        <f>'[1]汇总表（公式底表）'!K6</f>
        <v>10</v>
      </c>
      <c r="F18" s="6">
        <f>'[1]汇总表（公式底表）'!K6</f>
        <v>10</v>
      </c>
    </row>
    <row r="19" s="1" customFormat="1" ht="18" customHeight="1" spans="1:6">
      <c r="A19" s="18"/>
      <c r="B19" s="15"/>
      <c r="C19" s="15" t="s">
        <v>43</v>
      </c>
      <c r="D19" s="17" t="s">
        <v>178</v>
      </c>
      <c r="E19" s="27">
        <v>100</v>
      </c>
      <c r="F19" s="27">
        <v>100</v>
      </c>
    </row>
    <row r="20" s="1" customFormat="1" ht="18" customHeight="1" spans="1:6">
      <c r="A20" s="18"/>
      <c r="B20" s="15"/>
      <c r="C20" s="15" t="s">
        <v>46</v>
      </c>
      <c r="D20" s="17" t="s">
        <v>179</v>
      </c>
      <c r="E20" s="27">
        <v>100</v>
      </c>
      <c r="F20" s="27">
        <v>100</v>
      </c>
    </row>
    <row r="21" s="1" customFormat="1" ht="18" customHeight="1" spans="1:6">
      <c r="A21" s="18"/>
      <c r="B21" s="19" t="s">
        <v>180</v>
      </c>
      <c r="C21" s="16" t="s">
        <v>49</v>
      </c>
      <c r="D21" s="17" t="s">
        <v>50</v>
      </c>
      <c r="E21" s="27" t="s">
        <v>45</v>
      </c>
      <c r="F21" s="27" t="str">
        <f>E21</f>
        <v>是</v>
      </c>
    </row>
    <row r="22" s="1" customFormat="1" ht="36" customHeight="1" spans="1:6">
      <c r="A22" s="21"/>
      <c r="B22" s="20"/>
      <c r="C22" s="15" t="s">
        <v>52</v>
      </c>
      <c r="D22" s="17" t="s">
        <v>199</v>
      </c>
      <c r="E22" s="27">
        <v>90</v>
      </c>
      <c r="F22" s="27">
        <v>90</v>
      </c>
    </row>
    <row r="23" s="1" customFormat="1" ht="18" customHeight="1" spans="1:6">
      <c r="A23" s="7" t="s">
        <v>55</v>
      </c>
      <c r="B23" s="22" t="s">
        <v>200</v>
      </c>
      <c r="C23" s="23"/>
      <c r="D23" s="7" t="s">
        <v>57</v>
      </c>
      <c r="E23" s="22">
        <v>83133512</v>
      </c>
      <c r="F23" s="28"/>
    </row>
    <row r="24" ht="31.2" customHeight="1"/>
    <row r="25" ht="25.2" customHeight="1"/>
    <row r="26" ht="18.6" customHeight="1"/>
    <row r="27" ht="21.6" customHeight="1"/>
    <row r="28" ht="3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sheetData>
  <mergeCells count="25">
    <mergeCell ref="A2:F2"/>
    <mergeCell ref="A3:F3"/>
    <mergeCell ref="B4:F4"/>
    <mergeCell ref="B5:D5"/>
    <mergeCell ref="B6:C6"/>
    <mergeCell ref="E6:F6"/>
    <mergeCell ref="B7:F7"/>
    <mergeCell ref="B8:C8"/>
    <mergeCell ref="D8:F8"/>
    <mergeCell ref="B9:C9"/>
    <mergeCell ref="D9:F9"/>
    <mergeCell ref="B10:F10"/>
    <mergeCell ref="B11:F11"/>
    <mergeCell ref="B12:D12"/>
    <mergeCell ref="E12:F12"/>
    <mergeCell ref="B13:D13"/>
    <mergeCell ref="E13:F13"/>
    <mergeCell ref="B23:C23"/>
    <mergeCell ref="E23:F23"/>
    <mergeCell ref="A8:A9"/>
    <mergeCell ref="A12:A13"/>
    <mergeCell ref="A15:A22"/>
    <mergeCell ref="B15:B20"/>
    <mergeCell ref="B21:B22"/>
    <mergeCell ref="C15:C18"/>
  </mergeCells>
  <pageMargins left="0.79" right="0.79" top="0.59" bottom="0.59" header="0.39" footer="0.39"/>
  <pageSetup paperSize="9" scale="88" orientation="landscape" horizontalDpi="300" verticalDpi="300"/>
  <headerFooter alignWithMargins="0" scaleWithDoc="0"/>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8"/>
  <sheetViews>
    <sheetView zoomScale="85" zoomScaleNormal="85" workbookViewId="0">
      <selection activeCell="A1" sqref="$A1:$XFD1"/>
    </sheetView>
  </sheetViews>
  <sheetFormatPr defaultColWidth="9" defaultRowHeight="14.25"/>
  <cols>
    <col min="1" max="1" width="18.5" style="1" customWidth="1"/>
    <col min="2" max="2" width="13.9" style="1" customWidth="1"/>
    <col min="3" max="3" width="16.4" style="1" customWidth="1"/>
    <col min="4" max="5" width="25.8833333333333" style="1" customWidth="1"/>
    <col min="6" max="6" width="29.4166666666667" style="1" customWidth="1"/>
    <col min="7" max="7" width="10.1" style="1" customWidth="1"/>
    <col min="8" max="8" width="10.5" style="1" customWidth="1"/>
    <col min="9" max="9" width="7.2" style="1" customWidth="1"/>
    <col min="10" max="16384" width="9" style="1"/>
  </cols>
  <sheetData>
    <row r="1" ht="24" customHeight="1" spans="1:1">
      <c r="A1" s="2" t="s">
        <v>210</v>
      </c>
    </row>
    <row r="2" ht="24" customHeight="1" spans="1:6">
      <c r="A2" s="3" t="s">
        <v>1</v>
      </c>
      <c r="B2" s="3"/>
      <c r="C2" s="3"/>
      <c r="D2" s="3"/>
      <c r="E2" s="3"/>
      <c r="F2" s="3"/>
    </row>
    <row r="3" ht="24" customHeight="1" spans="1:6">
      <c r="A3" s="4" t="s">
        <v>162</v>
      </c>
      <c r="B3" s="4"/>
      <c r="C3" s="4"/>
      <c r="D3" s="4"/>
      <c r="E3" s="4"/>
      <c r="F3" s="4"/>
    </row>
    <row r="4" ht="18" customHeight="1" spans="1:6">
      <c r="A4" s="5" t="s">
        <v>2</v>
      </c>
      <c r="B4" s="6" t="s">
        <v>191</v>
      </c>
      <c r="C4" s="6"/>
      <c r="D4" s="6"/>
      <c r="E4" s="6"/>
      <c r="F4" s="6"/>
    </row>
    <row r="5" ht="18" customHeight="1" spans="1:10">
      <c r="A5" s="5" t="s">
        <v>4</v>
      </c>
      <c r="B5" s="6" t="s">
        <v>5</v>
      </c>
      <c r="C5" s="6"/>
      <c r="D5" s="6"/>
      <c r="E5" s="7" t="s">
        <v>6</v>
      </c>
      <c r="F5" s="6" t="str">
        <f>'[1]汇总表（公式底表）'!L10</f>
        <v>河源市住房和城乡建设局</v>
      </c>
      <c r="G5" s="24"/>
      <c r="H5" s="24"/>
      <c r="I5" s="24"/>
      <c r="J5" s="24"/>
    </row>
    <row r="6" ht="18" customHeight="1" spans="1:6">
      <c r="A6" s="5" t="s">
        <v>8</v>
      </c>
      <c r="B6" s="6" t="s">
        <v>9</v>
      </c>
      <c r="C6" s="6"/>
      <c r="D6" s="7" t="s">
        <v>10</v>
      </c>
      <c r="E6" s="7" t="s">
        <v>11</v>
      </c>
      <c r="F6" s="7"/>
    </row>
    <row r="7" ht="18" customHeight="1" spans="1:6">
      <c r="A7" s="5" t="s">
        <v>12</v>
      </c>
      <c r="B7" s="6" t="s">
        <v>165</v>
      </c>
      <c r="C7" s="6"/>
      <c r="D7" s="6"/>
      <c r="E7" s="6"/>
      <c r="F7" s="6"/>
    </row>
    <row r="8" ht="18" customHeight="1" spans="1:6">
      <c r="A8" s="6" t="s">
        <v>166</v>
      </c>
      <c r="B8" s="7" t="s">
        <v>15</v>
      </c>
      <c r="C8" s="7"/>
      <c r="D8" s="8" t="str">
        <f>'[1]汇总表（公式底表）'!L8&amp;"万元"</f>
        <v>3177万元</v>
      </c>
      <c r="E8" s="8"/>
      <c r="F8" s="8"/>
    </row>
    <row r="9" ht="18" customHeight="1" spans="1:6">
      <c r="A9" s="7"/>
      <c r="B9" s="7" t="s">
        <v>192</v>
      </c>
      <c r="C9" s="7"/>
      <c r="D9" s="8" t="str">
        <f>'[1]汇总表（公式底表）'!L8&amp;"万元"</f>
        <v>3177万元</v>
      </c>
      <c r="E9" s="8"/>
      <c r="F9" s="8"/>
    </row>
    <row r="10" ht="40" customHeight="1" spans="1:6">
      <c r="A10" s="7" t="s">
        <v>18</v>
      </c>
      <c r="B10" s="9" t="s">
        <v>193</v>
      </c>
      <c r="C10" s="10"/>
      <c r="D10" s="10"/>
      <c r="E10" s="10"/>
      <c r="F10" s="25"/>
    </row>
    <row r="11" ht="73" customHeight="1" spans="1:6">
      <c r="A11" s="7" t="s">
        <v>20</v>
      </c>
      <c r="B11" s="9" t="s">
        <v>194</v>
      </c>
      <c r="C11" s="10"/>
      <c r="D11" s="10"/>
      <c r="E11" s="10"/>
      <c r="F11" s="25"/>
    </row>
    <row r="12" ht="18" customHeight="1" spans="1:6">
      <c r="A12" s="11" t="s">
        <v>22</v>
      </c>
      <c r="B12" s="7" t="s">
        <v>23</v>
      </c>
      <c r="C12" s="7"/>
      <c r="D12" s="7"/>
      <c r="E12" s="7" t="s">
        <v>24</v>
      </c>
      <c r="F12" s="7"/>
    </row>
    <row r="13" ht="36" customHeight="1" spans="1:6">
      <c r="A13" s="12"/>
      <c r="B13" s="9" t="str">
        <f>"开工改造城镇老旧小区不少于"&amp;'[1]汇总表（公式底表）'!L6&amp;"个，涉及"&amp;'[1]汇总表（公式底表）'!L3&amp;"户。"</f>
        <v>开工改造城镇老旧小区不少于32个，涉及1624户。</v>
      </c>
      <c r="C13" s="10"/>
      <c r="D13" s="10"/>
      <c r="E13" s="9" t="s">
        <v>195</v>
      </c>
      <c r="F13" s="25"/>
    </row>
    <row r="14" s="1" customFormat="1" ht="33" customHeight="1" spans="1:6">
      <c r="A14" s="6" t="s">
        <v>27</v>
      </c>
      <c r="B14" s="13" t="s">
        <v>28</v>
      </c>
      <c r="C14" s="13" t="s">
        <v>29</v>
      </c>
      <c r="D14" s="13" t="s">
        <v>30</v>
      </c>
      <c r="E14" s="26" t="s">
        <v>31</v>
      </c>
      <c r="F14" s="13" t="s">
        <v>32</v>
      </c>
    </row>
    <row r="15" s="1" customFormat="1" ht="18" customHeight="1" spans="1:6">
      <c r="A15" s="14"/>
      <c r="B15" s="15" t="s">
        <v>173</v>
      </c>
      <c r="C15" s="16" t="s">
        <v>34</v>
      </c>
      <c r="D15" s="17" t="s">
        <v>174</v>
      </c>
      <c r="E15" s="6">
        <f>'[1]汇总表（公式底表）'!L3</f>
        <v>1624</v>
      </c>
      <c r="F15" s="6">
        <f>'[1]汇总表（公式底表）'!L3</f>
        <v>1624</v>
      </c>
    </row>
    <row r="16" s="1" customFormat="1" ht="18" customHeight="1" spans="1:6">
      <c r="A16" s="18"/>
      <c r="B16" s="15"/>
      <c r="C16" s="19"/>
      <c r="D16" s="17" t="s">
        <v>196</v>
      </c>
      <c r="E16" s="6">
        <f>'[1]汇总表（公式底表）'!L4</f>
        <v>511</v>
      </c>
      <c r="F16" s="6">
        <f>'[1]汇总表（公式底表）'!L4</f>
        <v>511</v>
      </c>
    </row>
    <row r="17" s="1" customFormat="1" ht="18" customHeight="1" spans="1:6">
      <c r="A17" s="18"/>
      <c r="B17" s="15"/>
      <c r="C17" s="19"/>
      <c r="D17" s="17" t="s">
        <v>197</v>
      </c>
      <c r="E17" s="6">
        <f>'[1]汇总表（公式底表）'!L5</f>
        <v>27.14</v>
      </c>
      <c r="F17" s="6">
        <f>'[1]汇总表（公式底表）'!L5</f>
        <v>27.14</v>
      </c>
    </row>
    <row r="18" s="1" customFormat="1" ht="18" customHeight="1" spans="1:6">
      <c r="A18" s="18"/>
      <c r="B18" s="15"/>
      <c r="C18" s="20"/>
      <c r="D18" s="17" t="s">
        <v>198</v>
      </c>
      <c r="E18" s="6">
        <f>'[1]汇总表（公式底表）'!L6</f>
        <v>32</v>
      </c>
      <c r="F18" s="6">
        <f>'[1]汇总表（公式底表）'!L6</f>
        <v>32</v>
      </c>
    </row>
    <row r="19" s="1" customFormat="1" ht="18" customHeight="1" spans="1:6">
      <c r="A19" s="18"/>
      <c r="B19" s="15"/>
      <c r="C19" s="15" t="s">
        <v>43</v>
      </c>
      <c r="D19" s="17" t="s">
        <v>178</v>
      </c>
      <c r="E19" s="27">
        <v>100</v>
      </c>
      <c r="F19" s="27">
        <v>100</v>
      </c>
    </row>
    <row r="20" s="1" customFormat="1" ht="18" customHeight="1" spans="1:6">
      <c r="A20" s="18"/>
      <c r="B20" s="15"/>
      <c r="C20" s="15" t="s">
        <v>46</v>
      </c>
      <c r="D20" s="17" t="s">
        <v>179</v>
      </c>
      <c r="E20" s="27">
        <v>100</v>
      </c>
      <c r="F20" s="27">
        <v>100</v>
      </c>
    </row>
    <row r="21" s="1" customFormat="1" ht="18" customHeight="1" spans="1:6">
      <c r="A21" s="18"/>
      <c r="B21" s="19" t="s">
        <v>180</v>
      </c>
      <c r="C21" s="16" t="s">
        <v>49</v>
      </c>
      <c r="D21" s="17" t="s">
        <v>50</v>
      </c>
      <c r="E21" s="27" t="s">
        <v>45</v>
      </c>
      <c r="F21" s="27" t="str">
        <f>E21</f>
        <v>是</v>
      </c>
    </row>
    <row r="22" s="1" customFormat="1" ht="36" customHeight="1" spans="1:6">
      <c r="A22" s="21"/>
      <c r="B22" s="20"/>
      <c r="C22" s="15" t="s">
        <v>52</v>
      </c>
      <c r="D22" s="17" t="s">
        <v>199</v>
      </c>
      <c r="E22" s="27">
        <v>90</v>
      </c>
      <c r="F22" s="27">
        <v>90</v>
      </c>
    </row>
    <row r="23" s="1" customFormat="1" ht="18" customHeight="1" spans="1:6">
      <c r="A23" s="7" t="s">
        <v>55</v>
      </c>
      <c r="B23" s="22" t="s">
        <v>200</v>
      </c>
      <c r="C23" s="23"/>
      <c r="D23" s="7" t="s">
        <v>57</v>
      </c>
      <c r="E23" s="22">
        <v>83133512</v>
      </c>
      <c r="F23" s="28"/>
    </row>
    <row r="24" ht="31.2" customHeight="1"/>
    <row r="25" ht="25.2" customHeight="1"/>
    <row r="26" ht="18.6" customHeight="1"/>
    <row r="27" ht="21.6" customHeight="1"/>
    <row r="28" ht="3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sheetData>
  <mergeCells count="25">
    <mergeCell ref="A2:F2"/>
    <mergeCell ref="A3:F3"/>
    <mergeCell ref="B4:F4"/>
    <mergeCell ref="B5:D5"/>
    <mergeCell ref="B6:C6"/>
    <mergeCell ref="E6:F6"/>
    <mergeCell ref="B7:F7"/>
    <mergeCell ref="B8:C8"/>
    <mergeCell ref="D8:F8"/>
    <mergeCell ref="B9:C9"/>
    <mergeCell ref="D9:F9"/>
    <mergeCell ref="B10:F10"/>
    <mergeCell ref="B11:F11"/>
    <mergeCell ref="B12:D12"/>
    <mergeCell ref="E12:F12"/>
    <mergeCell ref="B13:D13"/>
    <mergeCell ref="E13:F13"/>
    <mergeCell ref="B23:C23"/>
    <mergeCell ref="E23:F23"/>
    <mergeCell ref="A8:A9"/>
    <mergeCell ref="A12:A13"/>
    <mergeCell ref="A15:A22"/>
    <mergeCell ref="B15:B20"/>
    <mergeCell ref="B21:B22"/>
    <mergeCell ref="C15:C18"/>
  </mergeCells>
  <pageMargins left="0.79" right="0.79" top="0.59" bottom="0.59" header="0.39" footer="0.39"/>
  <pageSetup paperSize="9" scale="91" orientation="landscape" horizontalDpi="300" verticalDpi="300"/>
  <headerFooter alignWithMargins="0" scaleWithDoc="0"/>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8"/>
  <sheetViews>
    <sheetView zoomScale="85" zoomScaleNormal="85" workbookViewId="0">
      <selection activeCell="A1" sqref="$A1:$XFD1"/>
    </sheetView>
  </sheetViews>
  <sheetFormatPr defaultColWidth="9" defaultRowHeight="14.25"/>
  <cols>
    <col min="1" max="1" width="18.5" style="1" customWidth="1"/>
    <col min="2" max="2" width="13.9" style="1" customWidth="1"/>
    <col min="3" max="3" width="16.4" style="1" customWidth="1"/>
    <col min="4" max="5" width="25.8833333333333" style="1" customWidth="1"/>
    <col min="6" max="6" width="29.4166666666667" style="1" customWidth="1"/>
    <col min="7" max="7" width="10.1" style="1" customWidth="1"/>
    <col min="8" max="8" width="10.5" style="1" customWidth="1"/>
    <col min="9" max="9" width="7.2" style="1" customWidth="1"/>
    <col min="10" max="16384" width="9" style="1"/>
  </cols>
  <sheetData>
    <row r="1" ht="24" customHeight="1" spans="1:1">
      <c r="A1" s="2" t="s">
        <v>211</v>
      </c>
    </row>
    <row r="2" ht="24" customHeight="1" spans="1:6">
      <c r="A2" s="3" t="s">
        <v>1</v>
      </c>
      <c r="B2" s="3"/>
      <c r="C2" s="3"/>
      <c r="D2" s="3"/>
      <c r="E2" s="3"/>
      <c r="F2" s="3"/>
    </row>
    <row r="3" ht="24" customHeight="1" spans="1:6">
      <c r="A3" s="4" t="s">
        <v>162</v>
      </c>
      <c r="B3" s="4"/>
      <c r="C3" s="4"/>
      <c r="D3" s="4"/>
      <c r="E3" s="4"/>
      <c r="F3" s="4"/>
    </row>
    <row r="4" ht="18" customHeight="1" spans="1:6">
      <c r="A4" s="5" t="s">
        <v>2</v>
      </c>
      <c r="B4" s="6" t="s">
        <v>191</v>
      </c>
      <c r="C4" s="6"/>
      <c r="D4" s="6"/>
      <c r="E4" s="6"/>
      <c r="F4" s="6"/>
    </row>
    <row r="5" ht="18" customHeight="1" spans="1:10">
      <c r="A5" s="5" t="s">
        <v>4</v>
      </c>
      <c r="B5" s="6" t="s">
        <v>5</v>
      </c>
      <c r="C5" s="6"/>
      <c r="D5" s="6"/>
      <c r="E5" s="7" t="s">
        <v>6</v>
      </c>
      <c r="F5" s="6" t="str">
        <f>'[1]汇总表（公式底表）'!M10</f>
        <v>和平县住房和城乡建设局</v>
      </c>
      <c r="G5" s="24"/>
      <c r="H5" s="24"/>
      <c r="I5" s="24"/>
      <c r="J5" s="24"/>
    </row>
    <row r="6" ht="18" customHeight="1" spans="1:6">
      <c r="A6" s="5" t="s">
        <v>8</v>
      </c>
      <c r="B6" s="6" t="s">
        <v>9</v>
      </c>
      <c r="C6" s="6"/>
      <c r="D6" s="7" t="s">
        <v>10</v>
      </c>
      <c r="E6" s="7" t="s">
        <v>11</v>
      </c>
      <c r="F6" s="7"/>
    </row>
    <row r="7" ht="18" customHeight="1" spans="1:6">
      <c r="A7" s="5" t="s">
        <v>12</v>
      </c>
      <c r="B7" s="6" t="s">
        <v>165</v>
      </c>
      <c r="C7" s="6"/>
      <c r="D7" s="6"/>
      <c r="E7" s="6"/>
      <c r="F7" s="6"/>
    </row>
    <row r="8" ht="18" customHeight="1" spans="1:6">
      <c r="A8" s="6" t="s">
        <v>166</v>
      </c>
      <c r="B8" s="7" t="s">
        <v>15</v>
      </c>
      <c r="C8" s="7"/>
      <c r="D8" s="8" t="str">
        <f>'[1]汇总表（公式底表）'!M8&amp;"万元"</f>
        <v>1032万元</v>
      </c>
      <c r="E8" s="8"/>
      <c r="F8" s="8"/>
    </row>
    <row r="9" ht="18" customHeight="1" spans="1:6">
      <c r="A9" s="7"/>
      <c r="B9" s="7" t="s">
        <v>192</v>
      </c>
      <c r="C9" s="7"/>
      <c r="D9" s="8" t="str">
        <f>'[1]汇总表（公式底表）'!M8&amp;"万元"</f>
        <v>1032万元</v>
      </c>
      <c r="E9" s="8"/>
      <c r="F9" s="8"/>
    </row>
    <row r="10" ht="40" customHeight="1" spans="1:6">
      <c r="A10" s="7" t="s">
        <v>18</v>
      </c>
      <c r="B10" s="9" t="s">
        <v>193</v>
      </c>
      <c r="C10" s="10"/>
      <c r="D10" s="10"/>
      <c r="E10" s="10"/>
      <c r="F10" s="25"/>
    </row>
    <row r="11" ht="73" customHeight="1" spans="1:6">
      <c r="A11" s="7" t="s">
        <v>20</v>
      </c>
      <c r="B11" s="9" t="s">
        <v>194</v>
      </c>
      <c r="C11" s="10"/>
      <c r="D11" s="10"/>
      <c r="E11" s="10"/>
      <c r="F11" s="25"/>
    </row>
    <row r="12" ht="18" customHeight="1" spans="1:6">
      <c r="A12" s="11" t="s">
        <v>22</v>
      </c>
      <c r="B12" s="7" t="s">
        <v>23</v>
      </c>
      <c r="C12" s="7"/>
      <c r="D12" s="7"/>
      <c r="E12" s="7" t="s">
        <v>24</v>
      </c>
      <c r="F12" s="7"/>
    </row>
    <row r="13" ht="36" customHeight="1" spans="1:6">
      <c r="A13" s="12"/>
      <c r="B13" s="9" t="str">
        <f>"开工改造城镇老旧小区不少于"&amp;'[1]汇总表（公式底表）'!M6&amp;"个，涉及"&amp;'[1]汇总表（公式底表）'!M3&amp;"户。"</f>
        <v>开工改造城镇老旧小区不少于19个，涉及727户。</v>
      </c>
      <c r="C13" s="10"/>
      <c r="D13" s="10"/>
      <c r="E13" s="9" t="s">
        <v>195</v>
      </c>
      <c r="F13" s="25"/>
    </row>
    <row r="14" s="1" customFormat="1" ht="33" customHeight="1" spans="1:6">
      <c r="A14" s="6" t="s">
        <v>27</v>
      </c>
      <c r="B14" s="13" t="s">
        <v>28</v>
      </c>
      <c r="C14" s="13" t="s">
        <v>29</v>
      </c>
      <c r="D14" s="13" t="s">
        <v>30</v>
      </c>
      <c r="E14" s="26" t="s">
        <v>31</v>
      </c>
      <c r="F14" s="13" t="s">
        <v>32</v>
      </c>
    </row>
    <row r="15" s="1" customFormat="1" ht="18" customHeight="1" spans="1:6">
      <c r="A15" s="14"/>
      <c r="B15" s="15" t="s">
        <v>173</v>
      </c>
      <c r="C15" s="16" t="s">
        <v>34</v>
      </c>
      <c r="D15" s="17" t="s">
        <v>174</v>
      </c>
      <c r="E15" s="6">
        <f>'[1]汇总表（公式底表）'!M3</f>
        <v>727</v>
      </c>
      <c r="F15" s="6">
        <f>'[1]汇总表（公式底表）'!M3</f>
        <v>727</v>
      </c>
    </row>
    <row r="16" s="1" customFormat="1" ht="18" customHeight="1" spans="1:6">
      <c r="A16" s="18"/>
      <c r="B16" s="15"/>
      <c r="C16" s="19"/>
      <c r="D16" s="17" t="s">
        <v>196</v>
      </c>
      <c r="E16" s="6">
        <f>'[1]汇总表（公式底表）'!M4</f>
        <v>74</v>
      </c>
      <c r="F16" s="6">
        <f>'[1]汇总表（公式底表）'!M4</f>
        <v>74</v>
      </c>
    </row>
    <row r="17" s="1" customFormat="1" ht="18" customHeight="1" spans="1:6">
      <c r="A17" s="18"/>
      <c r="B17" s="15"/>
      <c r="C17" s="19"/>
      <c r="D17" s="17" t="s">
        <v>197</v>
      </c>
      <c r="E17" s="6">
        <f>'[1]汇总表（公式底表）'!M5</f>
        <v>6.47</v>
      </c>
      <c r="F17" s="6">
        <f>'[1]汇总表（公式底表）'!M5</f>
        <v>6.47</v>
      </c>
    </row>
    <row r="18" s="1" customFormat="1" ht="18" customHeight="1" spans="1:6">
      <c r="A18" s="18"/>
      <c r="B18" s="15"/>
      <c r="C18" s="20"/>
      <c r="D18" s="17" t="s">
        <v>198</v>
      </c>
      <c r="E18" s="6">
        <f>'[1]汇总表（公式底表）'!M6</f>
        <v>19</v>
      </c>
      <c r="F18" s="6">
        <f>'[1]汇总表（公式底表）'!M6</f>
        <v>19</v>
      </c>
    </row>
    <row r="19" s="1" customFormat="1" ht="18" customHeight="1" spans="1:6">
      <c r="A19" s="18"/>
      <c r="B19" s="15"/>
      <c r="C19" s="15" t="s">
        <v>43</v>
      </c>
      <c r="D19" s="17" t="s">
        <v>178</v>
      </c>
      <c r="E19" s="27">
        <v>100</v>
      </c>
      <c r="F19" s="27">
        <v>100</v>
      </c>
    </row>
    <row r="20" s="1" customFormat="1" ht="18" customHeight="1" spans="1:6">
      <c r="A20" s="18"/>
      <c r="B20" s="15"/>
      <c r="C20" s="15" t="s">
        <v>46</v>
      </c>
      <c r="D20" s="17" t="s">
        <v>179</v>
      </c>
      <c r="E20" s="27">
        <v>100</v>
      </c>
      <c r="F20" s="27">
        <v>100</v>
      </c>
    </row>
    <row r="21" s="1" customFormat="1" ht="18" customHeight="1" spans="1:6">
      <c r="A21" s="18"/>
      <c r="B21" s="19" t="s">
        <v>180</v>
      </c>
      <c r="C21" s="16" t="s">
        <v>49</v>
      </c>
      <c r="D21" s="17" t="s">
        <v>50</v>
      </c>
      <c r="E21" s="27" t="s">
        <v>45</v>
      </c>
      <c r="F21" s="27" t="str">
        <f>E21</f>
        <v>是</v>
      </c>
    </row>
    <row r="22" s="1" customFormat="1" ht="36" customHeight="1" spans="1:6">
      <c r="A22" s="21"/>
      <c r="B22" s="20"/>
      <c r="C22" s="15" t="s">
        <v>52</v>
      </c>
      <c r="D22" s="17" t="s">
        <v>199</v>
      </c>
      <c r="E22" s="27">
        <v>90</v>
      </c>
      <c r="F22" s="27">
        <v>90</v>
      </c>
    </row>
    <row r="23" s="1" customFormat="1" ht="18" customHeight="1" spans="1:6">
      <c r="A23" s="7" t="s">
        <v>55</v>
      </c>
      <c r="B23" s="22" t="s">
        <v>200</v>
      </c>
      <c r="C23" s="23"/>
      <c r="D23" s="7" t="s">
        <v>57</v>
      </c>
      <c r="E23" s="22">
        <v>83133512</v>
      </c>
      <c r="F23" s="28"/>
    </row>
    <row r="24" ht="31.2" customHeight="1"/>
    <row r="25" ht="25.2" customHeight="1"/>
    <row r="26" ht="18.6" customHeight="1"/>
    <row r="27" ht="21.6" customHeight="1"/>
    <row r="28" ht="3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sheetData>
  <mergeCells count="25">
    <mergeCell ref="A2:F2"/>
    <mergeCell ref="A3:F3"/>
    <mergeCell ref="B4:F4"/>
    <mergeCell ref="B5:D5"/>
    <mergeCell ref="B6:C6"/>
    <mergeCell ref="E6:F6"/>
    <mergeCell ref="B7:F7"/>
    <mergeCell ref="B8:C8"/>
    <mergeCell ref="D8:F8"/>
    <mergeCell ref="B9:C9"/>
    <mergeCell ref="D9:F9"/>
    <mergeCell ref="B10:F10"/>
    <mergeCell ref="B11:F11"/>
    <mergeCell ref="B12:D12"/>
    <mergeCell ref="E12:F12"/>
    <mergeCell ref="B13:D13"/>
    <mergeCell ref="E13:F13"/>
    <mergeCell ref="B23:C23"/>
    <mergeCell ref="E23:F23"/>
    <mergeCell ref="A8:A9"/>
    <mergeCell ref="A12:A13"/>
    <mergeCell ref="A15:A22"/>
    <mergeCell ref="B15:B20"/>
    <mergeCell ref="B21:B22"/>
    <mergeCell ref="C15:C18"/>
  </mergeCells>
  <pageMargins left="0.79" right="0.79" top="0.59" bottom="0.59" header="0.39" footer="0.39"/>
  <pageSetup paperSize="9" scale="91" orientation="landscape" horizontalDpi="300" verticalDpi="300"/>
  <headerFooter alignWithMargins="0" scaleWithDoc="0"/>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8"/>
  <sheetViews>
    <sheetView zoomScale="85" zoomScaleNormal="85" workbookViewId="0">
      <selection activeCell="A1" sqref="$A1:$XFD1"/>
    </sheetView>
  </sheetViews>
  <sheetFormatPr defaultColWidth="9" defaultRowHeight="14.25"/>
  <cols>
    <col min="1" max="1" width="18.5" style="1" customWidth="1"/>
    <col min="2" max="2" width="13.9" style="1" customWidth="1"/>
    <col min="3" max="3" width="16.4" style="1" customWidth="1"/>
    <col min="4" max="5" width="25.8833333333333" style="1" customWidth="1"/>
    <col min="6" max="6" width="29.4166666666667" style="1" customWidth="1"/>
    <col min="7" max="7" width="10.1" style="1" customWidth="1"/>
    <col min="8" max="8" width="10.5" style="1" customWidth="1"/>
    <col min="9" max="9" width="7.2" style="1" customWidth="1"/>
    <col min="10" max="16384" width="9" style="1"/>
  </cols>
  <sheetData>
    <row r="1" ht="24" customHeight="1" spans="1:1">
      <c r="A1" s="2" t="s">
        <v>212</v>
      </c>
    </row>
    <row r="2" ht="24" customHeight="1" spans="1:6">
      <c r="A2" s="3" t="s">
        <v>1</v>
      </c>
      <c r="B2" s="3"/>
      <c r="C2" s="3"/>
      <c r="D2" s="3"/>
      <c r="E2" s="3"/>
      <c r="F2" s="3"/>
    </row>
    <row r="3" ht="24" customHeight="1" spans="1:6">
      <c r="A3" s="4" t="s">
        <v>162</v>
      </c>
      <c r="B3" s="4"/>
      <c r="C3" s="4"/>
      <c r="D3" s="4"/>
      <c r="E3" s="4"/>
      <c r="F3" s="4"/>
    </row>
    <row r="4" ht="18" customHeight="1" spans="1:6">
      <c r="A4" s="5" t="s">
        <v>2</v>
      </c>
      <c r="B4" s="6" t="s">
        <v>191</v>
      </c>
      <c r="C4" s="6"/>
      <c r="D4" s="6"/>
      <c r="E4" s="6"/>
      <c r="F4" s="6"/>
    </row>
    <row r="5" ht="18" customHeight="1" spans="1:10">
      <c r="A5" s="5" t="s">
        <v>4</v>
      </c>
      <c r="B5" s="6" t="s">
        <v>5</v>
      </c>
      <c r="C5" s="6"/>
      <c r="D5" s="6"/>
      <c r="E5" s="7" t="s">
        <v>6</v>
      </c>
      <c r="F5" s="6" t="str">
        <f>'[1]汇总表（公式底表）'!N10</f>
        <v>龙川县住房和城乡建设局</v>
      </c>
      <c r="G5" s="24"/>
      <c r="H5" s="24"/>
      <c r="I5" s="24"/>
      <c r="J5" s="24"/>
    </row>
    <row r="6" ht="18" customHeight="1" spans="1:6">
      <c r="A6" s="5" t="s">
        <v>8</v>
      </c>
      <c r="B6" s="6" t="s">
        <v>9</v>
      </c>
      <c r="C6" s="6"/>
      <c r="D6" s="7" t="s">
        <v>10</v>
      </c>
      <c r="E6" s="7" t="s">
        <v>11</v>
      </c>
      <c r="F6" s="7"/>
    </row>
    <row r="7" ht="18" customHeight="1" spans="1:6">
      <c r="A7" s="5" t="s">
        <v>12</v>
      </c>
      <c r="B7" s="6" t="s">
        <v>165</v>
      </c>
      <c r="C7" s="6"/>
      <c r="D7" s="6"/>
      <c r="E7" s="6"/>
      <c r="F7" s="6"/>
    </row>
    <row r="8" ht="18" customHeight="1" spans="1:6">
      <c r="A8" s="6" t="s">
        <v>166</v>
      </c>
      <c r="B8" s="7" t="s">
        <v>15</v>
      </c>
      <c r="C8" s="7"/>
      <c r="D8" s="8" t="str">
        <f>'[1]汇总表（公式底表）'!N8&amp;"万元"</f>
        <v>1038万元</v>
      </c>
      <c r="E8" s="8"/>
      <c r="F8" s="8"/>
    </row>
    <row r="9" ht="18" customHeight="1" spans="1:6">
      <c r="A9" s="7"/>
      <c r="B9" s="7" t="s">
        <v>192</v>
      </c>
      <c r="C9" s="7"/>
      <c r="D9" s="8" t="str">
        <f>'[1]汇总表（公式底表）'!N8&amp;"万元"</f>
        <v>1038万元</v>
      </c>
      <c r="E9" s="8"/>
      <c r="F9" s="8"/>
    </row>
    <row r="10" ht="40" customHeight="1" spans="1:6">
      <c r="A10" s="7" t="s">
        <v>18</v>
      </c>
      <c r="B10" s="9" t="s">
        <v>193</v>
      </c>
      <c r="C10" s="10"/>
      <c r="D10" s="10"/>
      <c r="E10" s="10"/>
      <c r="F10" s="25"/>
    </row>
    <row r="11" ht="73" customHeight="1" spans="1:6">
      <c r="A11" s="7" t="s">
        <v>20</v>
      </c>
      <c r="B11" s="9" t="s">
        <v>194</v>
      </c>
      <c r="C11" s="10"/>
      <c r="D11" s="10"/>
      <c r="E11" s="10"/>
      <c r="F11" s="25"/>
    </row>
    <row r="12" ht="18" customHeight="1" spans="1:6">
      <c r="A12" s="11" t="s">
        <v>22</v>
      </c>
      <c r="B12" s="7" t="s">
        <v>23</v>
      </c>
      <c r="C12" s="7"/>
      <c r="D12" s="7"/>
      <c r="E12" s="7" t="s">
        <v>24</v>
      </c>
      <c r="F12" s="7"/>
    </row>
    <row r="13" ht="36" customHeight="1" spans="1:6">
      <c r="A13" s="12"/>
      <c r="B13" s="9" t="str">
        <f>"开工改造城镇老旧小区不少于"&amp;'[1]汇总表（公式底表）'!N6&amp;"个，涉及"&amp;'[1]汇总表（公式底表）'!N3&amp;"户。"</f>
        <v>开工改造城镇老旧小区不少于4个，涉及854户。</v>
      </c>
      <c r="C13" s="10"/>
      <c r="D13" s="10"/>
      <c r="E13" s="9" t="s">
        <v>195</v>
      </c>
      <c r="F13" s="25"/>
    </row>
    <row r="14" s="1" customFormat="1" ht="33" customHeight="1" spans="1:6">
      <c r="A14" s="6" t="s">
        <v>27</v>
      </c>
      <c r="B14" s="13" t="s">
        <v>28</v>
      </c>
      <c r="C14" s="13" t="s">
        <v>29</v>
      </c>
      <c r="D14" s="13" t="s">
        <v>30</v>
      </c>
      <c r="E14" s="26" t="s">
        <v>31</v>
      </c>
      <c r="F14" s="13" t="s">
        <v>32</v>
      </c>
    </row>
    <row r="15" s="1" customFormat="1" ht="18" customHeight="1" spans="1:6">
      <c r="A15" s="14"/>
      <c r="B15" s="15" t="s">
        <v>173</v>
      </c>
      <c r="C15" s="16" t="s">
        <v>34</v>
      </c>
      <c r="D15" s="17" t="s">
        <v>174</v>
      </c>
      <c r="E15" s="6">
        <f>'[1]汇总表（公式底表）'!N3</f>
        <v>854</v>
      </c>
      <c r="F15" s="6">
        <f>'[1]汇总表（公式底表）'!N3</f>
        <v>854</v>
      </c>
    </row>
    <row r="16" s="1" customFormat="1" ht="18" customHeight="1" spans="1:6">
      <c r="A16" s="18"/>
      <c r="B16" s="15"/>
      <c r="C16" s="19"/>
      <c r="D16" s="17" t="s">
        <v>196</v>
      </c>
      <c r="E16" s="6">
        <f>'[1]汇总表（公式底表）'!N4</f>
        <v>176</v>
      </c>
      <c r="F16" s="6">
        <f>'[1]汇总表（公式底表）'!N4</f>
        <v>176</v>
      </c>
    </row>
    <row r="17" s="1" customFormat="1" ht="18" customHeight="1" spans="1:6">
      <c r="A17" s="18"/>
      <c r="B17" s="15"/>
      <c r="C17" s="19"/>
      <c r="D17" s="17" t="s">
        <v>197</v>
      </c>
      <c r="E17" s="6">
        <f>'[1]汇总表（公式底表）'!N5</f>
        <v>7.5</v>
      </c>
      <c r="F17" s="6">
        <f>'[1]汇总表（公式底表）'!N5</f>
        <v>7.5</v>
      </c>
    </row>
    <row r="18" s="1" customFormat="1" ht="18" customHeight="1" spans="1:6">
      <c r="A18" s="18"/>
      <c r="B18" s="15"/>
      <c r="C18" s="20"/>
      <c r="D18" s="17" t="s">
        <v>198</v>
      </c>
      <c r="E18" s="6">
        <f>'[1]汇总表（公式底表）'!N6</f>
        <v>4</v>
      </c>
      <c r="F18" s="6">
        <f>'[1]汇总表（公式底表）'!N6</f>
        <v>4</v>
      </c>
    </row>
    <row r="19" s="1" customFormat="1" ht="18" customHeight="1" spans="1:6">
      <c r="A19" s="18"/>
      <c r="B19" s="15"/>
      <c r="C19" s="15" t="s">
        <v>43</v>
      </c>
      <c r="D19" s="17" t="s">
        <v>178</v>
      </c>
      <c r="E19" s="27">
        <v>100</v>
      </c>
      <c r="F19" s="27">
        <v>100</v>
      </c>
    </row>
    <row r="20" s="1" customFormat="1" ht="18" customHeight="1" spans="1:6">
      <c r="A20" s="18"/>
      <c r="B20" s="15"/>
      <c r="C20" s="15" t="s">
        <v>46</v>
      </c>
      <c r="D20" s="17" t="s">
        <v>179</v>
      </c>
      <c r="E20" s="27">
        <v>100</v>
      </c>
      <c r="F20" s="27">
        <v>100</v>
      </c>
    </row>
    <row r="21" s="1" customFormat="1" ht="18" customHeight="1" spans="1:6">
      <c r="A21" s="18"/>
      <c r="B21" s="19" t="s">
        <v>180</v>
      </c>
      <c r="C21" s="16" t="s">
        <v>49</v>
      </c>
      <c r="D21" s="17" t="s">
        <v>50</v>
      </c>
      <c r="E21" s="27" t="s">
        <v>45</v>
      </c>
      <c r="F21" s="27" t="str">
        <f>E21</f>
        <v>是</v>
      </c>
    </row>
    <row r="22" s="1" customFormat="1" ht="36" customHeight="1" spans="1:6">
      <c r="A22" s="21"/>
      <c r="B22" s="20"/>
      <c r="C22" s="15" t="s">
        <v>52</v>
      </c>
      <c r="D22" s="17" t="s">
        <v>199</v>
      </c>
      <c r="E22" s="27">
        <v>90</v>
      </c>
      <c r="F22" s="27">
        <v>90</v>
      </c>
    </row>
    <row r="23" s="1" customFormat="1" ht="18" customHeight="1" spans="1:6">
      <c r="A23" s="7" t="s">
        <v>55</v>
      </c>
      <c r="B23" s="22" t="s">
        <v>200</v>
      </c>
      <c r="C23" s="23"/>
      <c r="D23" s="7" t="s">
        <v>57</v>
      </c>
      <c r="E23" s="22">
        <v>83133512</v>
      </c>
      <c r="F23" s="28"/>
    </row>
    <row r="24" ht="31.2" customHeight="1"/>
    <row r="25" ht="25.2" customHeight="1"/>
    <row r="26" ht="18.6" customHeight="1"/>
    <row r="27" ht="21.6" customHeight="1"/>
    <row r="28" ht="3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sheetData>
  <mergeCells count="25">
    <mergeCell ref="A2:F2"/>
    <mergeCell ref="A3:F3"/>
    <mergeCell ref="B4:F4"/>
    <mergeCell ref="B5:D5"/>
    <mergeCell ref="B6:C6"/>
    <mergeCell ref="E6:F6"/>
    <mergeCell ref="B7:F7"/>
    <mergeCell ref="B8:C8"/>
    <mergeCell ref="D8:F8"/>
    <mergeCell ref="B9:C9"/>
    <mergeCell ref="D9:F9"/>
    <mergeCell ref="B10:F10"/>
    <mergeCell ref="B11:F11"/>
    <mergeCell ref="B12:D12"/>
    <mergeCell ref="E12:F12"/>
    <mergeCell ref="B13:D13"/>
    <mergeCell ref="E13:F13"/>
    <mergeCell ref="B23:C23"/>
    <mergeCell ref="E23:F23"/>
    <mergeCell ref="A8:A9"/>
    <mergeCell ref="A12:A13"/>
    <mergeCell ref="A15:A22"/>
    <mergeCell ref="B15:B20"/>
    <mergeCell ref="B21:B22"/>
    <mergeCell ref="C15:C18"/>
  </mergeCells>
  <pageMargins left="0.79" right="0.79" top="0.59" bottom="0.59" header="0.39" footer="0.39"/>
  <pageSetup paperSize="9" scale="91" orientation="landscape" horizontalDpi="300" verticalDpi="300"/>
  <headerFooter alignWithMargins="0" scaleWithDoc="0"/>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8"/>
  <sheetViews>
    <sheetView zoomScale="85" zoomScaleNormal="85" workbookViewId="0">
      <selection activeCell="A1" sqref="$A1:$XFD1"/>
    </sheetView>
  </sheetViews>
  <sheetFormatPr defaultColWidth="9" defaultRowHeight="14.25"/>
  <cols>
    <col min="1" max="1" width="18.5" style="1" customWidth="1"/>
    <col min="2" max="2" width="13.9" style="1" customWidth="1"/>
    <col min="3" max="3" width="16.4" style="1" customWidth="1"/>
    <col min="4" max="5" width="25.8833333333333" style="1" customWidth="1"/>
    <col min="6" max="6" width="29.4166666666667" style="1" customWidth="1"/>
    <col min="7" max="7" width="10.1" style="1" customWidth="1"/>
    <col min="8" max="8" width="10.5" style="1" customWidth="1"/>
    <col min="9" max="9" width="7.2" style="1" customWidth="1"/>
    <col min="10" max="16384" width="9" style="1"/>
  </cols>
  <sheetData>
    <row r="1" ht="24" customHeight="1" spans="1:1">
      <c r="A1" s="2" t="s">
        <v>213</v>
      </c>
    </row>
    <row r="2" ht="24" customHeight="1" spans="1:6">
      <c r="A2" s="3" t="s">
        <v>1</v>
      </c>
      <c r="B2" s="3"/>
      <c r="C2" s="3"/>
      <c r="D2" s="3"/>
      <c r="E2" s="3"/>
      <c r="F2" s="3"/>
    </row>
    <row r="3" ht="24" customHeight="1" spans="1:6">
      <c r="A3" s="4" t="s">
        <v>162</v>
      </c>
      <c r="B3" s="4"/>
      <c r="C3" s="4"/>
      <c r="D3" s="4"/>
      <c r="E3" s="4"/>
      <c r="F3" s="4"/>
    </row>
    <row r="4" ht="18" customHeight="1" spans="1:6">
      <c r="A4" s="5" t="s">
        <v>2</v>
      </c>
      <c r="B4" s="6" t="s">
        <v>191</v>
      </c>
      <c r="C4" s="6"/>
      <c r="D4" s="6"/>
      <c r="E4" s="6"/>
      <c r="F4" s="6"/>
    </row>
    <row r="5" ht="18" customHeight="1" spans="1:10">
      <c r="A5" s="5" t="s">
        <v>4</v>
      </c>
      <c r="B5" s="6" t="s">
        <v>5</v>
      </c>
      <c r="C5" s="6"/>
      <c r="D5" s="6"/>
      <c r="E5" s="7" t="s">
        <v>6</v>
      </c>
      <c r="F5" s="6" t="str">
        <f>'[1]汇总表（公式底表）'!O10</f>
        <v>连平县住房和城乡建设局</v>
      </c>
      <c r="G5" s="24"/>
      <c r="H5" s="24"/>
      <c r="I5" s="24"/>
      <c r="J5" s="24"/>
    </row>
    <row r="6" ht="18" customHeight="1" spans="1:6">
      <c r="A6" s="5" t="s">
        <v>8</v>
      </c>
      <c r="B6" s="6" t="s">
        <v>9</v>
      </c>
      <c r="C6" s="6"/>
      <c r="D6" s="7" t="s">
        <v>10</v>
      </c>
      <c r="E6" s="7" t="s">
        <v>11</v>
      </c>
      <c r="F6" s="7"/>
    </row>
    <row r="7" ht="18" customHeight="1" spans="1:6">
      <c r="A7" s="5" t="s">
        <v>12</v>
      </c>
      <c r="B7" s="6" t="s">
        <v>165</v>
      </c>
      <c r="C7" s="6"/>
      <c r="D7" s="6"/>
      <c r="E7" s="6"/>
      <c r="F7" s="6"/>
    </row>
    <row r="8" ht="18" customHeight="1" spans="1:6">
      <c r="A8" s="6" t="s">
        <v>166</v>
      </c>
      <c r="B8" s="7" t="s">
        <v>15</v>
      </c>
      <c r="C8" s="7"/>
      <c r="D8" s="8" t="str">
        <f>'[1]汇总表（公式底表）'!O8&amp;"万元"</f>
        <v>400万元</v>
      </c>
      <c r="E8" s="8"/>
      <c r="F8" s="8"/>
    </row>
    <row r="9" ht="18" customHeight="1" spans="1:6">
      <c r="A9" s="7"/>
      <c r="B9" s="7" t="s">
        <v>192</v>
      </c>
      <c r="C9" s="7"/>
      <c r="D9" s="8" t="str">
        <f>'[1]汇总表（公式底表）'!O8&amp;"万元"</f>
        <v>400万元</v>
      </c>
      <c r="E9" s="8"/>
      <c r="F9" s="8"/>
    </row>
    <row r="10" ht="40" customHeight="1" spans="1:6">
      <c r="A10" s="7" t="s">
        <v>18</v>
      </c>
      <c r="B10" s="9" t="s">
        <v>193</v>
      </c>
      <c r="C10" s="10"/>
      <c r="D10" s="10"/>
      <c r="E10" s="10"/>
      <c r="F10" s="25"/>
    </row>
    <row r="11" ht="73" customHeight="1" spans="1:6">
      <c r="A11" s="7" t="s">
        <v>20</v>
      </c>
      <c r="B11" s="9" t="s">
        <v>194</v>
      </c>
      <c r="C11" s="10"/>
      <c r="D11" s="10"/>
      <c r="E11" s="10"/>
      <c r="F11" s="25"/>
    </row>
    <row r="12" ht="18" customHeight="1" spans="1:6">
      <c r="A12" s="11" t="s">
        <v>22</v>
      </c>
      <c r="B12" s="7" t="s">
        <v>23</v>
      </c>
      <c r="C12" s="7"/>
      <c r="D12" s="7"/>
      <c r="E12" s="7" t="s">
        <v>24</v>
      </c>
      <c r="F12" s="7"/>
    </row>
    <row r="13" ht="36" customHeight="1" spans="1:6">
      <c r="A13" s="12"/>
      <c r="B13" s="9" t="str">
        <f>"开工改造城镇老旧小区不少于"&amp;'[1]汇总表（公式底表）'!O6&amp;"个，涉及"&amp;'[1]汇总表（公式底表）'!O3&amp;"户。"</f>
        <v>开工改造城镇老旧小区不少于9个，涉及225户。</v>
      </c>
      <c r="C13" s="10"/>
      <c r="D13" s="10"/>
      <c r="E13" s="9" t="s">
        <v>195</v>
      </c>
      <c r="F13" s="25"/>
    </row>
    <row r="14" s="1" customFormat="1" ht="33" customHeight="1" spans="1:6">
      <c r="A14" s="6" t="s">
        <v>27</v>
      </c>
      <c r="B14" s="13" t="s">
        <v>28</v>
      </c>
      <c r="C14" s="13" t="s">
        <v>29</v>
      </c>
      <c r="D14" s="13" t="s">
        <v>30</v>
      </c>
      <c r="E14" s="26" t="s">
        <v>31</v>
      </c>
      <c r="F14" s="13" t="s">
        <v>32</v>
      </c>
    </row>
    <row r="15" s="1" customFormat="1" ht="18" customHeight="1" spans="1:6">
      <c r="A15" s="14"/>
      <c r="B15" s="15" t="s">
        <v>173</v>
      </c>
      <c r="C15" s="16" t="s">
        <v>34</v>
      </c>
      <c r="D15" s="17" t="s">
        <v>174</v>
      </c>
      <c r="E15" s="6">
        <f>'[1]汇总表（公式底表）'!O3</f>
        <v>225</v>
      </c>
      <c r="F15" s="6">
        <f>'[1]汇总表（公式底表）'!O3</f>
        <v>225</v>
      </c>
    </row>
    <row r="16" s="1" customFormat="1" ht="18" customHeight="1" spans="1:6">
      <c r="A16" s="18"/>
      <c r="B16" s="15"/>
      <c r="C16" s="19"/>
      <c r="D16" s="17" t="s">
        <v>196</v>
      </c>
      <c r="E16" s="6">
        <f>'[1]汇总表（公式底表）'!O4</f>
        <v>25</v>
      </c>
      <c r="F16" s="6">
        <f>'[1]汇总表（公式底表）'!O4</f>
        <v>25</v>
      </c>
    </row>
    <row r="17" s="1" customFormat="1" ht="18" customHeight="1" spans="1:6">
      <c r="A17" s="18"/>
      <c r="B17" s="15"/>
      <c r="C17" s="19"/>
      <c r="D17" s="17" t="s">
        <v>197</v>
      </c>
      <c r="E17" s="6">
        <f>'[1]汇总表（公式底表）'!O5</f>
        <v>2.63</v>
      </c>
      <c r="F17" s="6">
        <f>'[1]汇总表（公式底表）'!O5</f>
        <v>2.63</v>
      </c>
    </row>
    <row r="18" s="1" customFormat="1" ht="18" customHeight="1" spans="1:6">
      <c r="A18" s="18"/>
      <c r="B18" s="15"/>
      <c r="C18" s="20"/>
      <c r="D18" s="17" t="s">
        <v>198</v>
      </c>
      <c r="E18" s="6">
        <f>'[1]汇总表（公式底表）'!O6</f>
        <v>9</v>
      </c>
      <c r="F18" s="6">
        <f>'[1]汇总表（公式底表）'!O6</f>
        <v>9</v>
      </c>
    </row>
    <row r="19" s="1" customFormat="1" ht="18" customHeight="1" spans="1:6">
      <c r="A19" s="18"/>
      <c r="B19" s="15"/>
      <c r="C19" s="15" t="s">
        <v>43</v>
      </c>
      <c r="D19" s="17" t="s">
        <v>178</v>
      </c>
      <c r="E19" s="27">
        <v>100</v>
      </c>
      <c r="F19" s="27">
        <v>100</v>
      </c>
    </row>
    <row r="20" s="1" customFormat="1" ht="18" customHeight="1" spans="1:6">
      <c r="A20" s="18"/>
      <c r="B20" s="15"/>
      <c r="C20" s="15" t="s">
        <v>46</v>
      </c>
      <c r="D20" s="17" t="s">
        <v>179</v>
      </c>
      <c r="E20" s="27">
        <v>100</v>
      </c>
      <c r="F20" s="27">
        <v>100</v>
      </c>
    </row>
    <row r="21" s="1" customFormat="1" ht="18" customHeight="1" spans="1:6">
      <c r="A21" s="18"/>
      <c r="B21" s="19" t="s">
        <v>180</v>
      </c>
      <c r="C21" s="16" t="s">
        <v>49</v>
      </c>
      <c r="D21" s="17" t="s">
        <v>50</v>
      </c>
      <c r="E21" s="27" t="s">
        <v>45</v>
      </c>
      <c r="F21" s="27" t="str">
        <f>E21</f>
        <v>是</v>
      </c>
    </row>
    <row r="22" s="1" customFormat="1" ht="36" customHeight="1" spans="1:6">
      <c r="A22" s="21"/>
      <c r="B22" s="20"/>
      <c r="C22" s="15" t="s">
        <v>52</v>
      </c>
      <c r="D22" s="17" t="s">
        <v>199</v>
      </c>
      <c r="E22" s="27">
        <v>90</v>
      </c>
      <c r="F22" s="27">
        <v>90</v>
      </c>
    </row>
    <row r="23" s="1" customFormat="1" ht="18" customHeight="1" spans="1:6">
      <c r="A23" s="7" t="s">
        <v>55</v>
      </c>
      <c r="B23" s="22" t="s">
        <v>200</v>
      </c>
      <c r="C23" s="23"/>
      <c r="D23" s="7" t="s">
        <v>57</v>
      </c>
      <c r="E23" s="22">
        <v>83133512</v>
      </c>
      <c r="F23" s="28"/>
    </row>
    <row r="24" ht="31.2" customHeight="1"/>
    <row r="25" ht="25.2" customHeight="1"/>
    <row r="26" ht="18.6" customHeight="1"/>
    <row r="27" ht="21.6" customHeight="1"/>
    <row r="28" ht="3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sheetData>
  <mergeCells count="25">
    <mergeCell ref="A2:F2"/>
    <mergeCell ref="A3:F3"/>
    <mergeCell ref="B4:F4"/>
    <mergeCell ref="B5:D5"/>
    <mergeCell ref="B6:C6"/>
    <mergeCell ref="E6:F6"/>
    <mergeCell ref="B7:F7"/>
    <mergeCell ref="B8:C8"/>
    <mergeCell ref="D8:F8"/>
    <mergeCell ref="B9:C9"/>
    <mergeCell ref="D9:F9"/>
    <mergeCell ref="B10:F10"/>
    <mergeCell ref="B11:F11"/>
    <mergeCell ref="B12:D12"/>
    <mergeCell ref="E12:F12"/>
    <mergeCell ref="B13:D13"/>
    <mergeCell ref="E13:F13"/>
    <mergeCell ref="B23:C23"/>
    <mergeCell ref="E23:F23"/>
    <mergeCell ref="A8:A9"/>
    <mergeCell ref="A12:A13"/>
    <mergeCell ref="A15:A22"/>
    <mergeCell ref="B15:B20"/>
    <mergeCell ref="B21:B22"/>
    <mergeCell ref="C15:C18"/>
  </mergeCells>
  <pageMargins left="0.79" right="0.79" top="0.59" bottom="0.59" header="0.39" footer="0.39"/>
  <pageSetup paperSize="9" scale="91" orientation="landscape"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1"/>
  <sheetViews>
    <sheetView workbookViewId="0">
      <selection activeCell="A1" sqref="A1"/>
    </sheetView>
  </sheetViews>
  <sheetFormatPr defaultColWidth="9" defaultRowHeight="14.25" outlineLevelCol="6"/>
  <cols>
    <col min="1" max="1" width="19.625" style="1"/>
    <col min="2" max="2" width="11.625" style="1"/>
    <col min="3" max="3" width="20.5" style="1"/>
    <col min="4" max="4" width="31.625" style="1"/>
    <col min="5" max="6" width="22.75" style="1"/>
    <col min="7" max="16384" width="9" style="1"/>
  </cols>
  <sheetData>
    <row r="1" ht="24" customHeight="1" spans="1:1">
      <c r="A1" s="2" t="s">
        <v>70</v>
      </c>
    </row>
    <row r="2" ht="24" customHeight="1" spans="1:6">
      <c r="A2" s="3" t="s">
        <v>1</v>
      </c>
      <c r="B2" s="3"/>
      <c r="C2" s="3"/>
      <c r="D2" s="3"/>
      <c r="E2" s="3"/>
      <c r="F2" s="3"/>
    </row>
    <row r="3" ht="24" customHeight="1" spans="1:6">
      <c r="A3" s="30" t="s">
        <v>2</v>
      </c>
      <c r="B3" s="31" t="s">
        <v>3</v>
      </c>
      <c r="C3" s="31"/>
      <c r="D3" s="31"/>
      <c r="E3" s="31"/>
      <c r="F3" s="31"/>
    </row>
    <row r="4" ht="24" customHeight="1" spans="1:7">
      <c r="A4" s="32" t="s">
        <v>4</v>
      </c>
      <c r="B4" s="33" t="s">
        <v>5</v>
      </c>
      <c r="C4" s="34"/>
      <c r="D4" s="30" t="s">
        <v>6</v>
      </c>
      <c r="E4" s="33" t="s">
        <v>71</v>
      </c>
      <c r="F4" s="51"/>
      <c r="G4" s="24"/>
    </row>
    <row r="5" ht="23.25" customHeight="1" spans="1:6">
      <c r="A5" s="30" t="s">
        <v>8</v>
      </c>
      <c r="B5" s="31" t="s">
        <v>9</v>
      </c>
      <c r="C5" s="31"/>
      <c r="D5" s="30" t="s">
        <v>10</v>
      </c>
      <c r="E5" s="35" t="s">
        <v>11</v>
      </c>
      <c r="F5" s="35"/>
    </row>
    <row r="6" ht="23.25" customHeight="1" spans="1:6">
      <c r="A6" s="30" t="s">
        <v>12</v>
      </c>
      <c r="B6" s="31" t="s">
        <v>13</v>
      </c>
      <c r="C6" s="31"/>
      <c r="D6" s="31"/>
      <c r="E6" s="31"/>
      <c r="F6" s="31"/>
    </row>
    <row r="7" ht="23.25" customHeight="1" spans="1:6">
      <c r="A7" s="32" t="s">
        <v>14</v>
      </c>
      <c r="B7" s="35" t="s">
        <v>15</v>
      </c>
      <c r="C7" s="35"/>
      <c r="D7" s="36" t="s">
        <v>72</v>
      </c>
      <c r="E7" s="52"/>
      <c r="F7" s="53"/>
    </row>
    <row r="8" ht="23.25" customHeight="1" spans="1:6">
      <c r="A8" s="30"/>
      <c r="B8" s="35" t="s">
        <v>17</v>
      </c>
      <c r="C8" s="35"/>
      <c r="D8" s="60" t="str">
        <f>D7</f>
        <v>14034万元</v>
      </c>
      <c r="E8" s="64"/>
      <c r="F8" s="65"/>
    </row>
    <row r="9" ht="48" customHeight="1" spans="1:6">
      <c r="A9" s="30" t="s">
        <v>18</v>
      </c>
      <c r="B9" s="38" t="s">
        <v>19</v>
      </c>
      <c r="C9" s="39"/>
      <c r="D9" s="39"/>
      <c r="E9" s="39"/>
      <c r="F9" s="56"/>
    </row>
    <row r="10" ht="90" customHeight="1" spans="1:6">
      <c r="A10" s="30" t="s">
        <v>20</v>
      </c>
      <c r="B10" s="38" t="s">
        <v>21</v>
      </c>
      <c r="C10" s="39"/>
      <c r="D10" s="39"/>
      <c r="E10" s="39"/>
      <c r="F10" s="56"/>
    </row>
    <row r="11" ht="24" customHeight="1" spans="1:6">
      <c r="A11" s="40" t="s">
        <v>22</v>
      </c>
      <c r="B11" s="30" t="s">
        <v>23</v>
      </c>
      <c r="C11" s="30"/>
      <c r="D11" s="30"/>
      <c r="E11" s="30" t="s">
        <v>24</v>
      </c>
      <c r="F11" s="30"/>
    </row>
    <row r="12" ht="60" customHeight="1" spans="1:6">
      <c r="A12" s="41"/>
      <c r="B12" s="38" t="s">
        <v>25</v>
      </c>
      <c r="C12" s="39"/>
      <c r="D12" s="39"/>
      <c r="E12" s="38" t="s">
        <v>26</v>
      </c>
      <c r="F12" s="56"/>
    </row>
    <row r="13" ht="36" customHeight="1" spans="1:6">
      <c r="A13" s="40" t="s">
        <v>27</v>
      </c>
      <c r="B13" s="42" t="s">
        <v>28</v>
      </c>
      <c r="C13" s="42" t="s">
        <v>29</v>
      </c>
      <c r="D13" s="43" t="s">
        <v>30</v>
      </c>
      <c r="E13" s="57" t="s">
        <v>31</v>
      </c>
      <c r="F13" s="43" t="s">
        <v>32</v>
      </c>
    </row>
    <row r="14" s="1" customFormat="1" ht="36" customHeight="1" spans="1:6">
      <c r="A14" s="44"/>
      <c r="B14" s="45" t="s">
        <v>33</v>
      </c>
      <c r="C14" s="46" t="s">
        <v>34</v>
      </c>
      <c r="D14" s="61" t="s">
        <v>35</v>
      </c>
      <c r="E14" s="61" t="s">
        <v>73</v>
      </c>
      <c r="F14" s="61" t="s">
        <v>73</v>
      </c>
    </row>
    <row r="15" s="1" customFormat="1" ht="36" customHeight="1" spans="1:6">
      <c r="A15" s="44"/>
      <c r="B15" s="45"/>
      <c r="C15" s="62"/>
      <c r="D15" s="61" t="s">
        <v>37</v>
      </c>
      <c r="E15" s="61" t="s">
        <v>74</v>
      </c>
      <c r="F15" s="61" t="s">
        <v>74</v>
      </c>
    </row>
    <row r="16" s="1" customFormat="1" ht="36" customHeight="1" spans="1:6">
      <c r="A16" s="44"/>
      <c r="B16" s="45"/>
      <c r="C16" s="62"/>
      <c r="D16" s="61" t="s">
        <v>41</v>
      </c>
      <c r="E16" s="61" t="s">
        <v>75</v>
      </c>
      <c r="F16" s="61" t="s">
        <v>75</v>
      </c>
    </row>
    <row r="17" s="1" customFormat="1" ht="24" customHeight="1" spans="1:6">
      <c r="A17" s="44"/>
      <c r="B17" s="45"/>
      <c r="C17" s="45" t="s">
        <v>43</v>
      </c>
      <c r="D17" s="48" t="s">
        <v>44</v>
      </c>
      <c r="E17" s="48" t="s">
        <v>45</v>
      </c>
      <c r="F17" s="48" t="str">
        <f t="shared" ref="F17:F20" si="0">E17</f>
        <v>是</v>
      </c>
    </row>
    <row r="18" s="1" customFormat="1" ht="24" customHeight="1" spans="1:6">
      <c r="A18" s="44"/>
      <c r="B18" s="45"/>
      <c r="C18" s="46" t="s">
        <v>46</v>
      </c>
      <c r="D18" s="31" t="s">
        <v>47</v>
      </c>
      <c r="E18" s="58">
        <v>1</v>
      </c>
      <c r="F18" s="58">
        <f t="shared" si="0"/>
        <v>1</v>
      </c>
    </row>
    <row r="19" s="1" customFormat="1" ht="24" customHeight="1" spans="1:6">
      <c r="A19" s="44"/>
      <c r="B19" s="62" t="s">
        <v>48</v>
      </c>
      <c r="C19" s="63" t="s">
        <v>49</v>
      </c>
      <c r="D19" s="48" t="s">
        <v>50</v>
      </c>
      <c r="E19" s="48" t="s">
        <v>45</v>
      </c>
      <c r="F19" s="48" t="str">
        <f t="shared" si="0"/>
        <v>是</v>
      </c>
    </row>
    <row r="20" s="1" customFormat="1" ht="24" customHeight="1" spans="1:6">
      <c r="A20" s="50"/>
      <c r="B20" s="45" t="s">
        <v>51</v>
      </c>
      <c r="C20" s="45" t="s">
        <v>52</v>
      </c>
      <c r="D20" s="48" t="s">
        <v>53</v>
      </c>
      <c r="E20" s="48" t="s">
        <v>54</v>
      </c>
      <c r="F20" s="48" t="str">
        <f t="shared" si="0"/>
        <v>≥90%</v>
      </c>
    </row>
    <row r="21" ht="24" customHeight="1" spans="1:6">
      <c r="A21" s="30" t="s">
        <v>55</v>
      </c>
      <c r="B21" s="33" t="s">
        <v>56</v>
      </c>
      <c r="C21" s="34"/>
      <c r="D21" s="30" t="s">
        <v>57</v>
      </c>
      <c r="E21" s="33" t="s">
        <v>58</v>
      </c>
      <c r="F21" s="51"/>
    </row>
    <row r="22" ht="15.6" customHeight="1"/>
    <row r="23" ht="15.6" customHeight="1"/>
    <row r="24" ht="15.6" customHeight="1"/>
    <row r="25" ht="15.6" customHeight="1"/>
    <row r="26" ht="15.6" customHeight="1"/>
    <row r="27" ht="15.6" customHeight="1"/>
    <row r="28" ht="15.6" customHeight="1"/>
    <row r="29" ht="15.6" customHeight="1"/>
    <row r="30" ht="15.6" customHeight="1"/>
    <row r="31" ht="15.6" customHeight="1"/>
    <row r="32" s="1" customFormat="1" ht="15.6" customHeight="1"/>
    <row r="33" s="1" customFormat="1" ht="15.6" customHeight="1"/>
    <row r="34" s="1" customFormat="1" ht="15.6" customHeight="1"/>
    <row r="35" s="1" customFormat="1" ht="15.6" customHeight="1"/>
    <row r="36" s="1" customFormat="1" ht="15.6" customHeight="1"/>
    <row r="37" s="1" customFormat="1" ht="15.6" customHeight="1"/>
    <row r="38" s="1" customFormat="1" ht="15.6" customHeight="1"/>
    <row r="39" s="1" customFormat="1" ht="15.6" customHeight="1"/>
    <row r="40" s="1" customFormat="1" ht="15.6" customHeight="1"/>
    <row r="41" s="1" customFormat="1" ht="15.6" customHeight="1"/>
  </sheetData>
  <mergeCells count="24">
    <mergeCell ref="A2:F2"/>
    <mergeCell ref="B3:F3"/>
    <mergeCell ref="B4:C4"/>
    <mergeCell ref="E4:F4"/>
    <mergeCell ref="B5:C5"/>
    <mergeCell ref="E5:F5"/>
    <mergeCell ref="B6:F6"/>
    <mergeCell ref="B7:C7"/>
    <mergeCell ref="D7:F7"/>
    <mergeCell ref="B8:C8"/>
    <mergeCell ref="D8:F8"/>
    <mergeCell ref="B9:F9"/>
    <mergeCell ref="B10:F10"/>
    <mergeCell ref="B11:D11"/>
    <mergeCell ref="E11:F11"/>
    <mergeCell ref="B12:D12"/>
    <mergeCell ref="E12:F12"/>
    <mergeCell ref="B21:C21"/>
    <mergeCell ref="E21:F21"/>
    <mergeCell ref="A7:A8"/>
    <mergeCell ref="A11:A12"/>
    <mergeCell ref="A13:A20"/>
    <mergeCell ref="B14:B18"/>
    <mergeCell ref="C14:C16"/>
  </mergeCells>
  <pageMargins left="0.78740157480315" right="0.78740157480315" top="0.393700787401575" bottom="0.393700787401575" header="0.196850393700787" footer="0.196850393700787"/>
  <pageSetup paperSize="9" scale="73" orientation="landscape" horizontalDpi="300" verticalDpi="300"/>
  <headerFooter alignWithMargins="0" scaleWithDoc="0"/>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8"/>
  <sheetViews>
    <sheetView zoomScale="85" zoomScaleNormal="85" workbookViewId="0">
      <selection activeCell="A1" sqref="$A1:$XFD1"/>
    </sheetView>
  </sheetViews>
  <sheetFormatPr defaultColWidth="9" defaultRowHeight="14.25"/>
  <cols>
    <col min="1" max="1" width="18.5" style="1" customWidth="1"/>
    <col min="2" max="2" width="13.9" style="1" customWidth="1"/>
    <col min="3" max="3" width="16.4" style="1" customWidth="1"/>
    <col min="4" max="5" width="25.8833333333333" style="1" customWidth="1"/>
    <col min="6" max="6" width="29.4166666666667" style="1" customWidth="1"/>
    <col min="7" max="7" width="10.1" style="1" customWidth="1"/>
    <col min="8" max="8" width="10.5" style="1" customWidth="1"/>
    <col min="9" max="9" width="7.2" style="1" customWidth="1"/>
    <col min="10" max="16384" width="9" style="1"/>
  </cols>
  <sheetData>
    <row r="1" ht="24" customHeight="1" spans="1:1">
      <c r="A1" s="2" t="s">
        <v>214</v>
      </c>
    </row>
    <row r="2" ht="24" customHeight="1" spans="1:6">
      <c r="A2" s="3" t="s">
        <v>1</v>
      </c>
      <c r="B2" s="3"/>
      <c r="C2" s="3"/>
      <c r="D2" s="3"/>
      <c r="E2" s="3"/>
      <c r="F2" s="3"/>
    </row>
    <row r="3" ht="24" customHeight="1" spans="1:6">
      <c r="A3" s="4" t="s">
        <v>162</v>
      </c>
      <c r="B3" s="4"/>
      <c r="C3" s="4"/>
      <c r="D3" s="4"/>
      <c r="E3" s="4"/>
      <c r="F3" s="4"/>
    </row>
    <row r="4" ht="18" customHeight="1" spans="1:6">
      <c r="A4" s="5" t="s">
        <v>2</v>
      </c>
      <c r="B4" s="6" t="s">
        <v>191</v>
      </c>
      <c r="C4" s="6"/>
      <c r="D4" s="6"/>
      <c r="E4" s="6"/>
      <c r="F4" s="6"/>
    </row>
    <row r="5" ht="18" customHeight="1" spans="1:10">
      <c r="A5" s="5" t="s">
        <v>4</v>
      </c>
      <c r="B5" s="6" t="s">
        <v>5</v>
      </c>
      <c r="C5" s="6"/>
      <c r="D5" s="6"/>
      <c r="E5" s="7" t="s">
        <v>6</v>
      </c>
      <c r="F5" s="6" t="str">
        <f>'[1]汇总表（公式底表）'!P10</f>
        <v>梅州市住房和城乡建设局</v>
      </c>
      <c r="G5" s="24"/>
      <c r="H5" s="24"/>
      <c r="I5" s="24"/>
      <c r="J5" s="24"/>
    </row>
    <row r="6" ht="18" customHeight="1" spans="1:6">
      <c r="A6" s="5" t="s">
        <v>8</v>
      </c>
      <c r="B6" s="6" t="s">
        <v>9</v>
      </c>
      <c r="C6" s="6"/>
      <c r="D6" s="7" t="s">
        <v>10</v>
      </c>
      <c r="E6" s="7" t="s">
        <v>11</v>
      </c>
      <c r="F6" s="7"/>
    </row>
    <row r="7" ht="18" customHeight="1" spans="1:6">
      <c r="A7" s="5" t="s">
        <v>12</v>
      </c>
      <c r="B7" s="6" t="s">
        <v>165</v>
      </c>
      <c r="C7" s="6"/>
      <c r="D7" s="6"/>
      <c r="E7" s="6"/>
      <c r="F7" s="6"/>
    </row>
    <row r="8" ht="18" customHeight="1" spans="1:6">
      <c r="A8" s="6" t="s">
        <v>166</v>
      </c>
      <c r="B8" s="7" t="s">
        <v>15</v>
      </c>
      <c r="C8" s="7"/>
      <c r="D8" s="8" t="str">
        <f>'[1]汇总表（公式底表）'!P8&amp;"万元"</f>
        <v>5125万元</v>
      </c>
      <c r="E8" s="8"/>
      <c r="F8" s="8"/>
    </row>
    <row r="9" ht="18" customHeight="1" spans="1:6">
      <c r="A9" s="7"/>
      <c r="B9" s="7" t="s">
        <v>192</v>
      </c>
      <c r="C9" s="7"/>
      <c r="D9" s="8" t="str">
        <f>'[1]汇总表（公式底表）'!P8&amp;"万元"</f>
        <v>5125万元</v>
      </c>
      <c r="E9" s="8"/>
      <c r="F9" s="8"/>
    </row>
    <row r="10" ht="40" customHeight="1" spans="1:6">
      <c r="A10" s="7" t="s">
        <v>18</v>
      </c>
      <c r="B10" s="9" t="s">
        <v>193</v>
      </c>
      <c r="C10" s="10"/>
      <c r="D10" s="10"/>
      <c r="E10" s="10"/>
      <c r="F10" s="25"/>
    </row>
    <row r="11" ht="73" customHeight="1" spans="1:6">
      <c r="A11" s="7" t="s">
        <v>20</v>
      </c>
      <c r="B11" s="9" t="s">
        <v>194</v>
      </c>
      <c r="C11" s="10"/>
      <c r="D11" s="10"/>
      <c r="E11" s="10"/>
      <c r="F11" s="25"/>
    </row>
    <row r="12" ht="18" customHeight="1" spans="1:6">
      <c r="A12" s="11" t="s">
        <v>22</v>
      </c>
      <c r="B12" s="7" t="s">
        <v>23</v>
      </c>
      <c r="C12" s="7"/>
      <c r="D12" s="7"/>
      <c r="E12" s="7" t="s">
        <v>24</v>
      </c>
      <c r="F12" s="7"/>
    </row>
    <row r="13" ht="36" customHeight="1" spans="1:6">
      <c r="A13" s="12"/>
      <c r="B13" s="9" t="str">
        <f>"开工改造城镇老旧小区不少于"&amp;'[1]汇总表（公式底表）'!P6&amp;"个，涉及"&amp;'[1]汇总表（公式底表）'!P3&amp;"户。"</f>
        <v>开工改造城镇老旧小区不少于68个，涉及3784户。</v>
      </c>
      <c r="C13" s="10"/>
      <c r="D13" s="10"/>
      <c r="E13" s="9" t="s">
        <v>195</v>
      </c>
      <c r="F13" s="25"/>
    </row>
    <row r="14" s="1" customFormat="1" ht="33" customHeight="1" spans="1:6">
      <c r="A14" s="6" t="s">
        <v>27</v>
      </c>
      <c r="B14" s="13" t="s">
        <v>28</v>
      </c>
      <c r="C14" s="13" t="s">
        <v>29</v>
      </c>
      <c r="D14" s="13" t="s">
        <v>30</v>
      </c>
      <c r="E14" s="26" t="s">
        <v>31</v>
      </c>
      <c r="F14" s="13" t="s">
        <v>32</v>
      </c>
    </row>
    <row r="15" s="1" customFormat="1" ht="18" customHeight="1" spans="1:6">
      <c r="A15" s="14"/>
      <c r="B15" s="15" t="s">
        <v>173</v>
      </c>
      <c r="C15" s="16" t="s">
        <v>34</v>
      </c>
      <c r="D15" s="17" t="s">
        <v>174</v>
      </c>
      <c r="E15" s="6">
        <f>'[1]汇总表（公式底表）'!P3</f>
        <v>3784</v>
      </c>
      <c r="F15" s="6">
        <f>'[1]汇总表（公式底表）'!P3</f>
        <v>3784</v>
      </c>
    </row>
    <row r="16" s="1" customFormat="1" ht="18" customHeight="1" spans="1:6">
      <c r="A16" s="18"/>
      <c r="B16" s="15"/>
      <c r="C16" s="19"/>
      <c r="D16" s="17" t="s">
        <v>196</v>
      </c>
      <c r="E16" s="6">
        <f>'[1]汇总表（公式底表）'!P4</f>
        <v>236</v>
      </c>
      <c r="F16" s="6">
        <f>'[1]汇总表（公式底表）'!P4</f>
        <v>236</v>
      </c>
    </row>
    <row r="17" s="1" customFormat="1" ht="18" customHeight="1" spans="1:6">
      <c r="A17" s="18"/>
      <c r="B17" s="15"/>
      <c r="C17" s="19"/>
      <c r="D17" s="17" t="s">
        <v>197</v>
      </c>
      <c r="E17" s="6">
        <f>'[1]汇总表（公式底表）'!P5</f>
        <v>43.22</v>
      </c>
      <c r="F17" s="6">
        <f>'[1]汇总表（公式底表）'!P5</f>
        <v>43.22</v>
      </c>
    </row>
    <row r="18" s="1" customFormat="1" ht="18" customHeight="1" spans="1:6">
      <c r="A18" s="18"/>
      <c r="B18" s="15"/>
      <c r="C18" s="20"/>
      <c r="D18" s="17" t="s">
        <v>198</v>
      </c>
      <c r="E18" s="6">
        <f>'[1]汇总表（公式底表）'!P6</f>
        <v>68</v>
      </c>
      <c r="F18" s="6">
        <f>'[1]汇总表（公式底表）'!P6</f>
        <v>68</v>
      </c>
    </row>
    <row r="19" s="1" customFormat="1" ht="18" customHeight="1" spans="1:6">
      <c r="A19" s="18"/>
      <c r="B19" s="15"/>
      <c r="C19" s="15" t="s">
        <v>43</v>
      </c>
      <c r="D19" s="17" t="s">
        <v>178</v>
      </c>
      <c r="E19" s="27">
        <v>100</v>
      </c>
      <c r="F19" s="27">
        <v>100</v>
      </c>
    </row>
    <row r="20" s="1" customFormat="1" ht="18" customHeight="1" spans="1:6">
      <c r="A20" s="18"/>
      <c r="B20" s="15"/>
      <c r="C20" s="15" t="s">
        <v>46</v>
      </c>
      <c r="D20" s="17" t="s">
        <v>179</v>
      </c>
      <c r="E20" s="27">
        <v>100</v>
      </c>
      <c r="F20" s="27">
        <v>100</v>
      </c>
    </row>
    <row r="21" s="1" customFormat="1" ht="18" customHeight="1" spans="1:6">
      <c r="A21" s="18"/>
      <c r="B21" s="19" t="s">
        <v>180</v>
      </c>
      <c r="C21" s="16" t="s">
        <v>49</v>
      </c>
      <c r="D21" s="17" t="s">
        <v>50</v>
      </c>
      <c r="E21" s="27" t="s">
        <v>45</v>
      </c>
      <c r="F21" s="27" t="str">
        <f>E21</f>
        <v>是</v>
      </c>
    </row>
    <row r="22" s="1" customFormat="1" ht="36" customHeight="1" spans="1:6">
      <c r="A22" s="21"/>
      <c r="B22" s="20"/>
      <c r="C22" s="15" t="s">
        <v>52</v>
      </c>
      <c r="D22" s="17" t="s">
        <v>199</v>
      </c>
      <c r="E22" s="27">
        <v>90</v>
      </c>
      <c r="F22" s="27">
        <v>90</v>
      </c>
    </row>
    <row r="23" s="1" customFormat="1" ht="18" customHeight="1" spans="1:6">
      <c r="A23" s="7" t="s">
        <v>55</v>
      </c>
      <c r="B23" s="22" t="s">
        <v>200</v>
      </c>
      <c r="C23" s="23"/>
      <c r="D23" s="7" t="s">
        <v>57</v>
      </c>
      <c r="E23" s="22">
        <v>83133512</v>
      </c>
      <c r="F23" s="28"/>
    </row>
    <row r="24" ht="31.2" customHeight="1"/>
    <row r="25" ht="25.2" customHeight="1"/>
    <row r="26" ht="18.6" customHeight="1"/>
    <row r="27" ht="21.6" customHeight="1"/>
    <row r="28" ht="3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sheetData>
  <mergeCells count="25">
    <mergeCell ref="A2:F2"/>
    <mergeCell ref="A3:F3"/>
    <mergeCell ref="B4:F4"/>
    <mergeCell ref="B5:D5"/>
    <mergeCell ref="B6:C6"/>
    <mergeCell ref="E6:F6"/>
    <mergeCell ref="B7:F7"/>
    <mergeCell ref="B8:C8"/>
    <mergeCell ref="D8:F8"/>
    <mergeCell ref="B9:C9"/>
    <mergeCell ref="D9:F9"/>
    <mergeCell ref="B10:F10"/>
    <mergeCell ref="B11:F11"/>
    <mergeCell ref="B12:D12"/>
    <mergeCell ref="E12:F12"/>
    <mergeCell ref="B13:D13"/>
    <mergeCell ref="E13:F13"/>
    <mergeCell ref="B23:C23"/>
    <mergeCell ref="E23:F23"/>
    <mergeCell ref="A8:A9"/>
    <mergeCell ref="A12:A13"/>
    <mergeCell ref="A15:A22"/>
    <mergeCell ref="B15:B20"/>
    <mergeCell ref="B21:B22"/>
    <mergeCell ref="C15:C18"/>
  </mergeCells>
  <pageMargins left="0.79" right="0.79" top="0.59" bottom="0.59" header="0.39" footer="0.39"/>
  <pageSetup paperSize="9" scale="91" orientation="landscape" horizontalDpi="300" verticalDpi="300"/>
  <headerFooter alignWithMargins="0" scaleWithDoc="0"/>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8"/>
  <sheetViews>
    <sheetView zoomScale="85" zoomScaleNormal="85" workbookViewId="0">
      <selection activeCell="A1" sqref="$A1:$XFD1"/>
    </sheetView>
  </sheetViews>
  <sheetFormatPr defaultColWidth="9" defaultRowHeight="14.25"/>
  <cols>
    <col min="1" max="1" width="18.5" style="1" customWidth="1"/>
    <col min="2" max="2" width="13.9" style="1" customWidth="1"/>
    <col min="3" max="3" width="16.4" style="1" customWidth="1"/>
    <col min="4" max="5" width="25.8833333333333" style="1" customWidth="1"/>
    <col min="6" max="6" width="29.4166666666667" style="1" customWidth="1"/>
    <col min="7" max="7" width="10.1" style="1" customWidth="1"/>
    <col min="8" max="8" width="10.5" style="1" customWidth="1"/>
    <col min="9" max="9" width="7.2" style="1" customWidth="1"/>
    <col min="10" max="16384" width="9" style="1"/>
  </cols>
  <sheetData>
    <row r="1" ht="24" customHeight="1" spans="1:1">
      <c r="A1" s="2" t="s">
        <v>215</v>
      </c>
    </row>
    <row r="2" ht="24" customHeight="1" spans="1:6">
      <c r="A2" s="3" t="s">
        <v>1</v>
      </c>
      <c r="B2" s="3"/>
      <c r="C2" s="3"/>
      <c r="D2" s="3"/>
      <c r="E2" s="3"/>
      <c r="F2" s="3"/>
    </row>
    <row r="3" ht="24" customHeight="1" spans="1:6">
      <c r="A3" s="4" t="s">
        <v>162</v>
      </c>
      <c r="B3" s="4"/>
      <c r="C3" s="4"/>
      <c r="D3" s="4"/>
      <c r="E3" s="4"/>
      <c r="F3" s="4"/>
    </row>
    <row r="4" ht="18" customHeight="1" spans="1:6">
      <c r="A4" s="5" t="s">
        <v>2</v>
      </c>
      <c r="B4" s="6" t="s">
        <v>191</v>
      </c>
      <c r="C4" s="6"/>
      <c r="D4" s="6"/>
      <c r="E4" s="6"/>
      <c r="F4" s="6"/>
    </row>
    <row r="5" ht="18" customHeight="1" spans="1:10">
      <c r="A5" s="5" t="s">
        <v>4</v>
      </c>
      <c r="B5" s="6" t="s">
        <v>5</v>
      </c>
      <c r="C5" s="6"/>
      <c r="D5" s="6"/>
      <c r="E5" s="7" t="s">
        <v>6</v>
      </c>
      <c r="F5" s="6" t="str">
        <f>'[1]汇总表（公式底表）'!Q10</f>
        <v>兴宁市住房和城乡建设局</v>
      </c>
      <c r="G5" s="24"/>
      <c r="H5" s="24"/>
      <c r="I5" s="24"/>
      <c r="J5" s="24"/>
    </row>
    <row r="6" ht="18" customHeight="1" spans="1:6">
      <c r="A6" s="5" t="s">
        <v>8</v>
      </c>
      <c r="B6" s="6" t="s">
        <v>9</v>
      </c>
      <c r="C6" s="6"/>
      <c r="D6" s="7" t="s">
        <v>10</v>
      </c>
      <c r="E6" s="7" t="s">
        <v>11</v>
      </c>
      <c r="F6" s="7"/>
    </row>
    <row r="7" ht="18" customHeight="1" spans="1:6">
      <c r="A7" s="5" t="s">
        <v>12</v>
      </c>
      <c r="B7" s="6" t="s">
        <v>165</v>
      </c>
      <c r="C7" s="6"/>
      <c r="D7" s="6"/>
      <c r="E7" s="6"/>
      <c r="F7" s="6"/>
    </row>
    <row r="8" ht="18" customHeight="1" spans="1:6">
      <c r="A8" s="6" t="s">
        <v>166</v>
      </c>
      <c r="B8" s="7" t="s">
        <v>15</v>
      </c>
      <c r="C8" s="7"/>
      <c r="D8" s="8" t="str">
        <f>'[1]汇总表（公式底表）'!Q8&amp;"万元"</f>
        <v>1359万元</v>
      </c>
      <c r="E8" s="8"/>
      <c r="F8" s="8"/>
    </row>
    <row r="9" ht="18" customHeight="1" spans="1:6">
      <c r="A9" s="7"/>
      <c r="B9" s="7" t="s">
        <v>192</v>
      </c>
      <c r="C9" s="7"/>
      <c r="D9" s="8" t="str">
        <f>'[1]汇总表（公式底表）'!Q8&amp;"万元"</f>
        <v>1359万元</v>
      </c>
      <c r="E9" s="8"/>
      <c r="F9" s="8"/>
    </row>
    <row r="10" ht="40" customHeight="1" spans="1:6">
      <c r="A10" s="7" t="s">
        <v>18</v>
      </c>
      <c r="B10" s="9" t="s">
        <v>193</v>
      </c>
      <c r="C10" s="10"/>
      <c r="D10" s="10"/>
      <c r="E10" s="10"/>
      <c r="F10" s="25"/>
    </row>
    <row r="11" ht="73" customHeight="1" spans="1:6">
      <c r="A11" s="7" t="s">
        <v>20</v>
      </c>
      <c r="B11" s="9" t="s">
        <v>194</v>
      </c>
      <c r="C11" s="10"/>
      <c r="D11" s="10"/>
      <c r="E11" s="10"/>
      <c r="F11" s="25"/>
    </row>
    <row r="12" ht="18" customHeight="1" spans="1:6">
      <c r="A12" s="11" t="s">
        <v>22</v>
      </c>
      <c r="B12" s="7" t="s">
        <v>23</v>
      </c>
      <c r="C12" s="7"/>
      <c r="D12" s="7"/>
      <c r="E12" s="7" t="s">
        <v>24</v>
      </c>
      <c r="F12" s="7"/>
    </row>
    <row r="13" ht="36" customHeight="1" spans="1:6">
      <c r="A13" s="12"/>
      <c r="B13" s="9" t="str">
        <f>"开工改造城镇老旧小区不少于"&amp;'[1]汇总表（公式底表）'!Q6&amp;"个，涉及"&amp;'[1]汇总表（公式底表）'!Q3&amp;"户。"</f>
        <v>开工改造城镇老旧小区不少于17个，涉及995户。</v>
      </c>
      <c r="C13" s="10"/>
      <c r="D13" s="10"/>
      <c r="E13" s="9" t="s">
        <v>195</v>
      </c>
      <c r="F13" s="25"/>
    </row>
    <row r="14" s="1" customFormat="1" ht="33" customHeight="1" spans="1:6">
      <c r="A14" s="6" t="s">
        <v>27</v>
      </c>
      <c r="B14" s="13" t="s">
        <v>28</v>
      </c>
      <c r="C14" s="13" t="s">
        <v>29</v>
      </c>
      <c r="D14" s="13" t="s">
        <v>30</v>
      </c>
      <c r="E14" s="26" t="s">
        <v>31</v>
      </c>
      <c r="F14" s="13" t="s">
        <v>32</v>
      </c>
    </row>
    <row r="15" s="1" customFormat="1" ht="18" customHeight="1" spans="1:6">
      <c r="A15" s="14"/>
      <c r="B15" s="15" t="s">
        <v>173</v>
      </c>
      <c r="C15" s="16" t="s">
        <v>34</v>
      </c>
      <c r="D15" s="17" t="s">
        <v>174</v>
      </c>
      <c r="E15" s="6">
        <f>'[1]汇总表（公式底表）'!Q3</f>
        <v>995</v>
      </c>
      <c r="F15" s="6">
        <f>'[1]汇总表（公式底表）'!Q3</f>
        <v>995</v>
      </c>
    </row>
    <row r="16" s="1" customFormat="1" ht="18" customHeight="1" spans="1:6">
      <c r="A16" s="18"/>
      <c r="B16" s="15"/>
      <c r="C16" s="19"/>
      <c r="D16" s="17" t="s">
        <v>196</v>
      </c>
      <c r="E16" s="6">
        <f>'[1]汇总表（公式底表）'!Q4</f>
        <v>103</v>
      </c>
      <c r="F16" s="6">
        <f>'[1]汇总表（公式底表）'!Q4</f>
        <v>103</v>
      </c>
    </row>
    <row r="17" s="1" customFormat="1" ht="18" customHeight="1" spans="1:6">
      <c r="A17" s="18"/>
      <c r="B17" s="15"/>
      <c r="C17" s="19"/>
      <c r="D17" s="17" t="s">
        <v>197</v>
      </c>
      <c r="E17" s="6">
        <f>'[1]汇总表（公式底表）'!Q5</f>
        <v>10.72</v>
      </c>
      <c r="F17" s="6">
        <f>'[1]汇总表（公式底表）'!Q5</f>
        <v>10.72</v>
      </c>
    </row>
    <row r="18" s="1" customFormat="1" ht="18" customHeight="1" spans="1:6">
      <c r="A18" s="18"/>
      <c r="B18" s="15"/>
      <c r="C18" s="20"/>
      <c r="D18" s="17" t="s">
        <v>198</v>
      </c>
      <c r="E18" s="6">
        <f>'[1]汇总表（公式底表）'!Q6</f>
        <v>17</v>
      </c>
      <c r="F18" s="6">
        <f>'[1]汇总表（公式底表）'!Q6</f>
        <v>17</v>
      </c>
    </row>
    <row r="19" s="1" customFormat="1" ht="18" customHeight="1" spans="1:6">
      <c r="A19" s="18"/>
      <c r="B19" s="15"/>
      <c r="C19" s="15" t="s">
        <v>43</v>
      </c>
      <c r="D19" s="17" t="s">
        <v>178</v>
      </c>
      <c r="E19" s="27">
        <v>100</v>
      </c>
      <c r="F19" s="27">
        <v>100</v>
      </c>
    </row>
    <row r="20" s="1" customFormat="1" ht="18" customHeight="1" spans="1:6">
      <c r="A20" s="18"/>
      <c r="B20" s="15"/>
      <c r="C20" s="15" t="s">
        <v>46</v>
      </c>
      <c r="D20" s="17" t="s">
        <v>179</v>
      </c>
      <c r="E20" s="27">
        <v>100</v>
      </c>
      <c r="F20" s="27">
        <v>100</v>
      </c>
    </row>
    <row r="21" s="1" customFormat="1" ht="18" customHeight="1" spans="1:6">
      <c r="A21" s="18"/>
      <c r="B21" s="19" t="s">
        <v>180</v>
      </c>
      <c r="C21" s="16" t="s">
        <v>49</v>
      </c>
      <c r="D21" s="17" t="s">
        <v>50</v>
      </c>
      <c r="E21" s="27" t="s">
        <v>45</v>
      </c>
      <c r="F21" s="27" t="str">
        <f>E21</f>
        <v>是</v>
      </c>
    </row>
    <row r="22" s="1" customFormat="1" ht="36" customHeight="1" spans="1:6">
      <c r="A22" s="21"/>
      <c r="B22" s="20"/>
      <c r="C22" s="15" t="s">
        <v>52</v>
      </c>
      <c r="D22" s="17" t="s">
        <v>199</v>
      </c>
      <c r="E22" s="27">
        <v>90</v>
      </c>
      <c r="F22" s="27">
        <v>90</v>
      </c>
    </row>
    <row r="23" s="1" customFormat="1" ht="18" customHeight="1" spans="1:6">
      <c r="A23" s="7" t="s">
        <v>55</v>
      </c>
      <c r="B23" s="22" t="s">
        <v>200</v>
      </c>
      <c r="C23" s="23"/>
      <c r="D23" s="7" t="s">
        <v>57</v>
      </c>
      <c r="E23" s="22">
        <v>83133512</v>
      </c>
      <c r="F23" s="28"/>
    </row>
    <row r="24" ht="31.2" customHeight="1"/>
    <row r="25" ht="25.2" customHeight="1"/>
    <row r="26" ht="18.6" customHeight="1"/>
    <row r="27" ht="21.6" customHeight="1"/>
    <row r="28" ht="3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sheetData>
  <mergeCells count="25">
    <mergeCell ref="A2:F2"/>
    <mergeCell ref="A3:F3"/>
    <mergeCell ref="B4:F4"/>
    <mergeCell ref="B5:D5"/>
    <mergeCell ref="B6:C6"/>
    <mergeCell ref="E6:F6"/>
    <mergeCell ref="B7:F7"/>
    <mergeCell ref="B8:C8"/>
    <mergeCell ref="D8:F8"/>
    <mergeCell ref="B9:C9"/>
    <mergeCell ref="D9:F9"/>
    <mergeCell ref="B10:F10"/>
    <mergeCell ref="B11:F11"/>
    <mergeCell ref="B12:D12"/>
    <mergeCell ref="E12:F12"/>
    <mergeCell ref="B13:D13"/>
    <mergeCell ref="E13:F13"/>
    <mergeCell ref="B23:C23"/>
    <mergeCell ref="E23:F23"/>
    <mergeCell ref="A8:A9"/>
    <mergeCell ref="A12:A13"/>
    <mergeCell ref="A15:A22"/>
    <mergeCell ref="B15:B20"/>
    <mergeCell ref="B21:B22"/>
    <mergeCell ref="C15:C18"/>
  </mergeCells>
  <pageMargins left="0.79" right="0.79" top="0.59" bottom="0.59" header="0.39" footer="0.39"/>
  <pageSetup paperSize="9" scale="91" orientation="landscape" horizontalDpi="300" verticalDpi="300"/>
  <headerFooter alignWithMargins="0" scaleWithDoc="0"/>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8"/>
  <sheetViews>
    <sheetView zoomScale="85" zoomScaleNormal="85" workbookViewId="0">
      <selection activeCell="A1" sqref="$A1:$XFD1"/>
    </sheetView>
  </sheetViews>
  <sheetFormatPr defaultColWidth="9" defaultRowHeight="14.25"/>
  <cols>
    <col min="1" max="1" width="18.5" style="1" customWidth="1"/>
    <col min="2" max="2" width="13.9" style="1" customWidth="1"/>
    <col min="3" max="3" width="16.4" style="1" customWidth="1"/>
    <col min="4" max="5" width="25.8833333333333" style="1" customWidth="1"/>
    <col min="6" max="6" width="29.4166666666667" style="1" customWidth="1"/>
    <col min="7" max="7" width="10.1" style="1" customWidth="1"/>
    <col min="8" max="8" width="10.5" style="1" customWidth="1"/>
    <col min="9" max="9" width="7.2" style="1" customWidth="1"/>
    <col min="10" max="16384" width="9" style="1"/>
  </cols>
  <sheetData>
    <row r="1" ht="24" customHeight="1" spans="1:1">
      <c r="A1" s="2" t="s">
        <v>216</v>
      </c>
    </row>
    <row r="2" ht="24" customHeight="1" spans="1:6">
      <c r="A2" s="3" t="s">
        <v>1</v>
      </c>
      <c r="B2" s="3"/>
      <c r="C2" s="3"/>
      <c r="D2" s="3"/>
      <c r="E2" s="3"/>
      <c r="F2" s="3"/>
    </row>
    <row r="3" ht="24" customHeight="1" spans="1:6">
      <c r="A3" s="4" t="s">
        <v>162</v>
      </c>
      <c r="B3" s="4"/>
      <c r="C3" s="4"/>
      <c r="D3" s="4"/>
      <c r="E3" s="4"/>
      <c r="F3" s="4"/>
    </row>
    <row r="4" ht="18" customHeight="1" spans="1:6">
      <c r="A4" s="5" t="s">
        <v>2</v>
      </c>
      <c r="B4" s="6" t="s">
        <v>191</v>
      </c>
      <c r="C4" s="6"/>
      <c r="D4" s="6"/>
      <c r="E4" s="6"/>
      <c r="F4" s="6"/>
    </row>
    <row r="5" ht="18" customHeight="1" spans="1:10">
      <c r="A5" s="5" t="s">
        <v>4</v>
      </c>
      <c r="B5" s="6" t="s">
        <v>5</v>
      </c>
      <c r="C5" s="6"/>
      <c r="D5" s="6"/>
      <c r="E5" s="7" t="s">
        <v>6</v>
      </c>
      <c r="F5" s="6" t="str">
        <f>'[1]汇总表（公式底表）'!R10</f>
        <v>大埔县住房和城乡建设局</v>
      </c>
      <c r="G5" s="24"/>
      <c r="H5" s="24"/>
      <c r="I5" s="24"/>
      <c r="J5" s="24"/>
    </row>
    <row r="6" ht="18" customHeight="1" spans="1:6">
      <c r="A6" s="5" t="s">
        <v>8</v>
      </c>
      <c r="B6" s="6" t="s">
        <v>9</v>
      </c>
      <c r="C6" s="6"/>
      <c r="D6" s="7" t="s">
        <v>10</v>
      </c>
      <c r="E6" s="7" t="s">
        <v>11</v>
      </c>
      <c r="F6" s="7"/>
    </row>
    <row r="7" ht="18" customHeight="1" spans="1:6">
      <c r="A7" s="5" t="s">
        <v>12</v>
      </c>
      <c r="B7" s="6" t="s">
        <v>165</v>
      </c>
      <c r="C7" s="6"/>
      <c r="D7" s="6"/>
      <c r="E7" s="6"/>
      <c r="F7" s="6"/>
    </row>
    <row r="8" ht="18" customHeight="1" spans="1:6">
      <c r="A8" s="6" t="s">
        <v>166</v>
      </c>
      <c r="B8" s="7" t="s">
        <v>15</v>
      </c>
      <c r="C8" s="7"/>
      <c r="D8" s="8" t="str">
        <f>'[1]汇总表（公式底表）'!R8&amp;"万元"</f>
        <v>945万元</v>
      </c>
      <c r="E8" s="8"/>
      <c r="F8" s="8"/>
    </row>
    <row r="9" ht="18" customHeight="1" spans="1:6">
      <c r="A9" s="7"/>
      <c r="B9" s="7" t="s">
        <v>192</v>
      </c>
      <c r="C9" s="7"/>
      <c r="D9" s="8" t="str">
        <f>'[1]汇总表（公式底表）'!R8&amp;"万元"</f>
        <v>945万元</v>
      </c>
      <c r="E9" s="8"/>
      <c r="F9" s="8"/>
    </row>
    <row r="10" ht="40" customHeight="1" spans="1:6">
      <c r="A10" s="7" t="s">
        <v>18</v>
      </c>
      <c r="B10" s="9" t="s">
        <v>193</v>
      </c>
      <c r="C10" s="10"/>
      <c r="D10" s="10"/>
      <c r="E10" s="10"/>
      <c r="F10" s="25"/>
    </row>
    <row r="11" ht="73" customHeight="1" spans="1:6">
      <c r="A11" s="7" t="s">
        <v>20</v>
      </c>
      <c r="B11" s="9" t="s">
        <v>194</v>
      </c>
      <c r="C11" s="10"/>
      <c r="D11" s="10"/>
      <c r="E11" s="10"/>
      <c r="F11" s="25"/>
    </row>
    <row r="12" ht="18" customHeight="1" spans="1:6">
      <c r="A12" s="11" t="s">
        <v>22</v>
      </c>
      <c r="B12" s="7" t="s">
        <v>23</v>
      </c>
      <c r="C12" s="7"/>
      <c r="D12" s="7"/>
      <c r="E12" s="7" t="s">
        <v>24</v>
      </c>
      <c r="F12" s="7"/>
    </row>
    <row r="13" ht="36" customHeight="1" spans="1:6">
      <c r="A13" s="12"/>
      <c r="B13" s="9" t="str">
        <f>"开工改造城镇老旧小区不少于"&amp;'[1]汇总表（公式底表）'!R6&amp;"个，涉及"&amp;'[1]汇总表（公式底表）'!R3&amp;"户。"</f>
        <v>开工改造城镇老旧小区不少于12个，涉及1010户。</v>
      </c>
      <c r="C13" s="10"/>
      <c r="D13" s="10"/>
      <c r="E13" s="9" t="s">
        <v>195</v>
      </c>
      <c r="F13" s="25"/>
    </row>
    <row r="14" s="1" customFormat="1" ht="33" customHeight="1" spans="1:6">
      <c r="A14" s="6" t="s">
        <v>27</v>
      </c>
      <c r="B14" s="13" t="s">
        <v>28</v>
      </c>
      <c r="C14" s="13" t="s">
        <v>29</v>
      </c>
      <c r="D14" s="13" t="s">
        <v>30</v>
      </c>
      <c r="E14" s="26" t="s">
        <v>31</v>
      </c>
      <c r="F14" s="13" t="s">
        <v>32</v>
      </c>
    </row>
    <row r="15" s="1" customFormat="1" ht="18" customHeight="1" spans="1:6">
      <c r="A15" s="14"/>
      <c r="B15" s="15" t="s">
        <v>173</v>
      </c>
      <c r="C15" s="16" t="s">
        <v>34</v>
      </c>
      <c r="D15" s="17" t="s">
        <v>174</v>
      </c>
      <c r="E15" s="6">
        <f>'[1]汇总表（公式底表）'!R3</f>
        <v>1010</v>
      </c>
      <c r="F15" s="6">
        <f>'[1]汇总表（公式底表）'!R3</f>
        <v>1010</v>
      </c>
    </row>
    <row r="16" s="1" customFormat="1" ht="18" customHeight="1" spans="1:6">
      <c r="A16" s="18"/>
      <c r="B16" s="15"/>
      <c r="C16" s="19"/>
      <c r="D16" s="17" t="s">
        <v>196</v>
      </c>
      <c r="E16" s="6">
        <f>'[1]汇总表（公式底表）'!R4</f>
        <v>93</v>
      </c>
      <c r="F16" s="6">
        <f>'[1]汇总表（公式底表）'!R4</f>
        <v>93</v>
      </c>
    </row>
    <row r="17" s="1" customFormat="1" ht="18" customHeight="1" spans="1:6">
      <c r="A17" s="18"/>
      <c r="B17" s="15"/>
      <c r="C17" s="19"/>
      <c r="D17" s="17" t="s">
        <v>197</v>
      </c>
      <c r="E17" s="6">
        <f>'[1]汇总表（公式底表）'!R5</f>
        <v>3.5</v>
      </c>
      <c r="F17" s="6">
        <f>'[1]汇总表（公式底表）'!R5</f>
        <v>3.5</v>
      </c>
    </row>
    <row r="18" s="1" customFormat="1" ht="18" customHeight="1" spans="1:6">
      <c r="A18" s="18"/>
      <c r="B18" s="15"/>
      <c r="C18" s="20"/>
      <c r="D18" s="17" t="s">
        <v>198</v>
      </c>
      <c r="E18" s="6">
        <f>'[1]汇总表（公式底表）'!R6</f>
        <v>12</v>
      </c>
      <c r="F18" s="6">
        <f>'[1]汇总表（公式底表）'!R6</f>
        <v>12</v>
      </c>
    </row>
    <row r="19" s="1" customFormat="1" ht="18" customHeight="1" spans="1:6">
      <c r="A19" s="18"/>
      <c r="B19" s="15"/>
      <c r="C19" s="15" t="s">
        <v>43</v>
      </c>
      <c r="D19" s="17" t="s">
        <v>178</v>
      </c>
      <c r="E19" s="27">
        <v>100</v>
      </c>
      <c r="F19" s="27">
        <v>100</v>
      </c>
    </row>
    <row r="20" s="1" customFormat="1" ht="18" customHeight="1" spans="1:6">
      <c r="A20" s="18"/>
      <c r="B20" s="15"/>
      <c r="C20" s="15" t="s">
        <v>46</v>
      </c>
      <c r="D20" s="17" t="s">
        <v>179</v>
      </c>
      <c r="E20" s="27">
        <v>100</v>
      </c>
      <c r="F20" s="27">
        <v>100</v>
      </c>
    </row>
    <row r="21" s="1" customFormat="1" ht="18" customHeight="1" spans="1:6">
      <c r="A21" s="18"/>
      <c r="B21" s="19" t="s">
        <v>180</v>
      </c>
      <c r="C21" s="16" t="s">
        <v>49</v>
      </c>
      <c r="D21" s="17" t="s">
        <v>50</v>
      </c>
      <c r="E21" s="27" t="s">
        <v>45</v>
      </c>
      <c r="F21" s="27" t="str">
        <f>E21</f>
        <v>是</v>
      </c>
    </row>
    <row r="22" s="1" customFormat="1" ht="36" customHeight="1" spans="1:6">
      <c r="A22" s="21"/>
      <c r="B22" s="20"/>
      <c r="C22" s="15" t="s">
        <v>52</v>
      </c>
      <c r="D22" s="17" t="s">
        <v>199</v>
      </c>
      <c r="E22" s="27">
        <v>90</v>
      </c>
      <c r="F22" s="27">
        <v>90</v>
      </c>
    </row>
    <row r="23" s="1" customFormat="1" ht="18" customHeight="1" spans="1:6">
      <c r="A23" s="7" t="s">
        <v>55</v>
      </c>
      <c r="B23" s="22" t="s">
        <v>200</v>
      </c>
      <c r="C23" s="23"/>
      <c r="D23" s="7" t="s">
        <v>57</v>
      </c>
      <c r="E23" s="22">
        <v>83133512</v>
      </c>
      <c r="F23" s="28"/>
    </row>
    <row r="24" ht="31.2" customHeight="1"/>
    <row r="25" ht="25.2" customHeight="1"/>
    <row r="26" ht="18.6" customHeight="1"/>
    <row r="27" ht="21.6" customHeight="1"/>
    <row r="28" ht="3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sheetData>
  <mergeCells count="25">
    <mergeCell ref="A2:F2"/>
    <mergeCell ref="A3:F3"/>
    <mergeCell ref="B4:F4"/>
    <mergeCell ref="B5:D5"/>
    <mergeCell ref="B6:C6"/>
    <mergeCell ref="E6:F6"/>
    <mergeCell ref="B7:F7"/>
    <mergeCell ref="B8:C8"/>
    <mergeCell ref="D8:F8"/>
    <mergeCell ref="B9:C9"/>
    <mergeCell ref="D9:F9"/>
    <mergeCell ref="B10:F10"/>
    <mergeCell ref="B11:F11"/>
    <mergeCell ref="B12:D12"/>
    <mergeCell ref="E12:F12"/>
    <mergeCell ref="B13:D13"/>
    <mergeCell ref="E13:F13"/>
    <mergeCell ref="B23:C23"/>
    <mergeCell ref="E23:F23"/>
    <mergeCell ref="A8:A9"/>
    <mergeCell ref="A12:A13"/>
    <mergeCell ref="A15:A22"/>
    <mergeCell ref="B15:B20"/>
    <mergeCell ref="B21:B22"/>
    <mergeCell ref="C15:C18"/>
  </mergeCells>
  <pageMargins left="0.79" right="0.79" top="0.59" bottom="0.59" header="0.39" footer="0.39"/>
  <pageSetup paperSize="9" scale="91" orientation="landscape" horizontalDpi="300" verticalDpi="300"/>
  <headerFooter alignWithMargins="0" scaleWithDoc="0"/>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8"/>
  <sheetViews>
    <sheetView zoomScale="85" zoomScaleNormal="85" workbookViewId="0">
      <selection activeCell="A1" sqref="$A1:$XFD1"/>
    </sheetView>
  </sheetViews>
  <sheetFormatPr defaultColWidth="9" defaultRowHeight="14.25"/>
  <cols>
    <col min="1" max="1" width="18.5" style="1" customWidth="1"/>
    <col min="2" max="2" width="13.9" style="1" customWidth="1"/>
    <col min="3" max="3" width="16.4" style="1" customWidth="1"/>
    <col min="4" max="5" width="25.8833333333333" style="1" customWidth="1"/>
    <col min="6" max="6" width="29.4166666666667" style="1" customWidth="1"/>
    <col min="7" max="7" width="10.1" style="1" customWidth="1"/>
    <col min="8" max="8" width="10.5" style="1" customWidth="1"/>
    <col min="9" max="9" width="7.2" style="1" customWidth="1"/>
    <col min="10" max="16384" width="9" style="1"/>
  </cols>
  <sheetData>
    <row r="1" ht="24" customHeight="1" spans="1:1">
      <c r="A1" s="2" t="s">
        <v>217</v>
      </c>
    </row>
    <row r="2" ht="24" customHeight="1" spans="1:6">
      <c r="A2" s="3" t="s">
        <v>1</v>
      </c>
      <c r="B2" s="3"/>
      <c r="C2" s="3"/>
      <c r="D2" s="3"/>
      <c r="E2" s="3"/>
      <c r="F2" s="3"/>
    </row>
    <row r="3" ht="24" customHeight="1" spans="1:6">
      <c r="A3" s="4" t="s">
        <v>162</v>
      </c>
      <c r="B3" s="4"/>
      <c r="C3" s="4"/>
      <c r="D3" s="4"/>
      <c r="E3" s="4"/>
      <c r="F3" s="4"/>
    </row>
    <row r="4" ht="18" customHeight="1" spans="1:6">
      <c r="A4" s="5" t="s">
        <v>2</v>
      </c>
      <c r="B4" s="6" t="s">
        <v>191</v>
      </c>
      <c r="C4" s="6"/>
      <c r="D4" s="6"/>
      <c r="E4" s="6"/>
      <c r="F4" s="6"/>
    </row>
    <row r="5" ht="18" customHeight="1" spans="1:10">
      <c r="A5" s="5" t="s">
        <v>4</v>
      </c>
      <c r="B5" s="6" t="s">
        <v>5</v>
      </c>
      <c r="C5" s="6"/>
      <c r="D5" s="6"/>
      <c r="E5" s="7" t="s">
        <v>6</v>
      </c>
      <c r="F5" s="6" t="str">
        <f>'[1]汇总表（公式底表）'!S10</f>
        <v>丰顺县住房和城乡建设局</v>
      </c>
      <c r="G5" s="24"/>
      <c r="H5" s="24"/>
      <c r="I5" s="24"/>
      <c r="J5" s="24"/>
    </row>
    <row r="6" ht="18" customHeight="1" spans="1:6">
      <c r="A6" s="5" t="s">
        <v>8</v>
      </c>
      <c r="B6" s="6" t="s">
        <v>9</v>
      </c>
      <c r="C6" s="6"/>
      <c r="D6" s="7" t="s">
        <v>10</v>
      </c>
      <c r="E6" s="7" t="s">
        <v>11</v>
      </c>
      <c r="F6" s="7"/>
    </row>
    <row r="7" ht="18" customHeight="1" spans="1:6">
      <c r="A7" s="5" t="s">
        <v>12</v>
      </c>
      <c r="B7" s="6" t="s">
        <v>165</v>
      </c>
      <c r="C7" s="6"/>
      <c r="D7" s="6"/>
      <c r="E7" s="6"/>
      <c r="F7" s="6"/>
    </row>
    <row r="8" ht="18" customHeight="1" spans="1:6">
      <c r="A8" s="6" t="s">
        <v>166</v>
      </c>
      <c r="B8" s="7" t="s">
        <v>15</v>
      </c>
      <c r="C8" s="7"/>
      <c r="D8" s="8" t="str">
        <f>'[1]汇总表（公式底表）'!S8&amp;"万元"</f>
        <v>887万元</v>
      </c>
      <c r="E8" s="8"/>
      <c r="F8" s="8"/>
    </row>
    <row r="9" ht="18" customHeight="1" spans="1:6">
      <c r="A9" s="7"/>
      <c r="B9" s="7" t="s">
        <v>192</v>
      </c>
      <c r="C9" s="7"/>
      <c r="D9" s="8" t="str">
        <f>'[1]汇总表（公式底表）'!S8&amp;"万元"</f>
        <v>887万元</v>
      </c>
      <c r="E9" s="8"/>
      <c r="F9" s="8"/>
    </row>
    <row r="10" ht="40" customHeight="1" spans="1:6">
      <c r="A10" s="7" t="s">
        <v>18</v>
      </c>
      <c r="B10" s="9" t="s">
        <v>193</v>
      </c>
      <c r="C10" s="10"/>
      <c r="D10" s="10"/>
      <c r="E10" s="10"/>
      <c r="F10" s="25"/>
    </row>
    <row r="11" ht="73" customHeight="1" spans="1:6">
      <c r="A11" s="7" t="s">
        <v>20</v>
      </c>
      <c r="B11" s="9" t="s">
        <v>194</v>
      </c>
      <c r="C11" s="10"/>
      <c r="D11" s="10"/>
      <c r="E11" s="10"/>
      <c r="F11" s="25"/>
    </row>
    <row r="12" ht="18" customHeight="1" spans="1:6">
      <c r="A12" s="11" t="s">
        <v>22</v>
      </c>
      <c r="B12" s="7" t="s">
        <v>23</v>
      </c>
      <c r="C12" s="7"/>
      <c r="D12" s="7"/>
      <c r="E12" s="7" t="s">
        <v>24</v>
      </c>
      <c r="F12" s="7"/>
    </row>
    <row r="13" ht="36" customHeight="1" spans="1:6">
      <c r="A13" s="12"/>
      <c r="B13" s="9" t="str">
        <f>"开工改造城镇老旧小区不少于"&amp;'[1]汇总表（公式底表）'!S6&amp;"个，涉及"&amp;'[1]汇总表（公式底表）'!S3&amp;"户。"</f>
        <v>开工改造城镇老旧小区不少于39个，涉及860户。</v>
      </c>
      <c r="C13" s="10"/>
      <c r="D13" s="10"/>
      <c r="E13" s="9" t="s">
        <v>195</v>
      </c>
      <c r="F13" s="25"/>
    </row>
    <row r="14" s="1" customFormat="1" ht="33" customHeight="1" spans="1:6">
      <c r="A14" s="6" t="s">
        <v>27</v>
      </c>
      <c r="B14" s="13" t="s">
        <v>28</v>
      </c>
      <c r="C14" s="13" t="s">
        <v>29</v>
      </c>
      <c r="D14" s="13" t="s">
        <v>30</v>
      </c>
      <c r="E14" s="26" t="s">
        <v>31</v>
      </c>
      <c r="F14" s="13" t="s">
        <v>32</v>
      </c>
    </row>
    <row r="15" s="1" customFormat="1" ht="18" customHeight="1" spans="1:6">
      <c r="A15" s="14"/>
      <c r="B15" s="15" t="s">
        <v>173</v>
      </c>
      <c r="C15" s="16" t="s">
        <v>34</v>
      </c>
      <c r="D15" s="17" t="s">
        <v>174</v>
      </c>
      <c r="E15" s="6">
        <f>'[1]汇总表（公式底表）'!S3</f>
        <v>860</v>
      </c>
      <c r="F15" s="6">
        <f>'[1]汇总表（公式底表）'!S3</f>
        <v>860</v>
      </c>
    </row>
    <row r="16" s="1" customFormat="1" ht="18" customHeight="1" spans="1:6">
      <c r="A16" s="18"/>
      <c r="B16" s="15"/>
      <c r="C16" s="19"/>
      <c r="D16" s="17" t="s">
        <v>196</v>
      </c>
      <c r="E16" s="6">
        <f>'[1]汇总表（公式底表）'!S4</f>
        <v>40</v>
      </c>
      <c r="F16" s="6">
        <f>'[1]汇总表（公式底表）'!S4</f>
        <v>40</v>
      </c>
    </row>
    <row r="17" s="1" customFormat="1" ht="18" customHeight="1" spans="1:6">
      <c r="A17" s="18"/>
      <c r="B17" s="15"/>
      <c r="C17" s="19"/>
      <c r="D17" s="17" t="s">
        <v>197</v>
      </c>
      <c r="E17" s="6">
        <f>'[1]汇总表（公式底表）'!S5</f>
        <v>9</v>
      </c>
      <c r="F17" s="6">
        <f>'[1]汇总表（公式底表）'!S5</f>
        <v>9</v>
      </c>
    </row>
    <row r="18" s="1" customFormat="1" ht="18" customHeight="1" spans="1:6">
      <c r="A18" s="18"/>
      <c r="B18" s="15"/>
      <c r="C18" s="20"/>
      <c r="D18" s="17" t="s">
        <v>198</v>
      </c>
      <c r="E18" s="6">
        <f>'[1]汇总表（公式底表）'!S6</f>
        <v>39</v>
      </c>
      <c r="F18" s="6">
        <f>'[1]汇总表（公式底表）'!S6</f>
        <v>39</v>
      </c>
    </row>
    <row r="19" s="1" customFormat="1" ht="18" customHeight="1" spans="1:6">
      <c r="A19" s="18"/>
      <c r="B19" s="15"/>
      <c r="C19" s="15" t="s">
        <v>43</v>
      </c>
      <c r="D19" s="17" t="s">
        <v>178</v>
      </c>
      <c r="E19" s="27">
        <v>100</v>
      </c>
      <c r="F19" s="27">
        <v>100</v>
      </c>
    </row>
    <row r="20" s="1" customFormat="1" ht="18" customHeight="1" spans="1:6">
      <c r="A20" s="18"/>
      <c r="B20" s="15"/>
      <c r="C20" s="15" t="s">
        <v>46</v>
      </c>
      <c r="D20" s="17" t="s">
        <v>179</v>
      </c>
      <c r="E20" s="27">
        <v>100</v>
      </c>
      <c r="F20" s="27">
        <v>100</v>
      </c>
    </row>
    <row r="21" s="1" customFormat="1" ht="18" customHeight="1" spans="1:6">
      <c r="A21" s="18"/>
      <c r="B21" s="19" t="s">
        <v>180</v>
      </c>
      <c r="C21" s="16" t="s">
        <v>49</v>
      </c>
      <c r="D21" s="17" t="s">
        <v>50</v>
      </c>
      <c r="E21" s="27" t="s">
        <v>45</v>
      </c>
      <c r="F21" s="27" t="str">
        <f>E21</f>
        <v>是</v>
      </c>
    </row>
    <row r="22" s="1" customFormat="1" ht="36" customHeight="1" spans="1:6">
      <c r="A22" s="21"/>
      <c r="B22" s="20"/>
      <c r="C22" s="15" t="s">
        <v>52</v>
      </c>
      <c r="D22" s="17" t="s">
        <v>199</v>
      </c>
      <c r="E22" s="27">
        <v>90</v>
      </c>
      <c r="F22" s="27">
        <v>90</v>
      </c>
    </row>
    <row r="23" s="1" customFormat="1" ht="18" customHeight="1" spans="1:6">
      <c r="A23" s="7" t="s">
        <v>55</v>
      </c>
      <c r="B23" s="22" t="s">
        <v>200</v>
      </c>
      <c r="C23" s="23"/>
      <c r="D23" s="7" t="s">
        <v>57</v>
      </c>
      <c r="E23" s="22">
        <v>83133512</v>
      </c>
      <c r="F23" s="28"/>
    </row>
    <row r="24" ht="31.2" customHeight="1"/>
    <row r="25" ht="25.2" customHeight="1"/>
    <row r="26" ht="18.6" customHeight="1"/>
    <row r="27" ht="21.6" customHeight="1"/>
    <row r="28" ht="3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sheetData>
  <mergeCells count="25">
    <mergeCell ref="A2:F2"/>
    <mergeCell ref="A3:F3"/>
    <mergeCell ref="B4:F4"/>
    <mergeCell ref="B5:D5"/>
    <mergeCell ref="B6:C6"/>
    <mergeCell ref="E6:F6"/>
    <mergeCell ref="B7:F7"/>
    <mergeCell ref="B8:C8"/>
    <mergeCell ref="D8:F8"/>
    <mergeCell ref="B9:C9"/>
    <mergeCell ref="D9:F9"/>
    <mergeCell ref="B10:F10"/>
    <mergeCell ref="B11:F11"/>
    <mergeCell ref="B12:D12"/>
    <mergeCell ref="E12:F12"/>
    <mergeCell ref="B13:D13"/>
    <mergeCell ref="E13:F13"/>
    <mergeCell ref="B23:C23"/>
    <mergeCell ref="E23:F23"/>
    <mergeCell ref="A8:A9"/>
    <mergeCell ref="A12:A13"/>
    <mergeCell ref="A15:A22"/>
    <mergeCell ref="B15:B20"/>
    <mergeCell ref="B21:B22"/>
    <mergeCell ref="C15:C18"/>
  </mergeCells>
  <pageMargins left="0.79" right="0.79" top="0.59" bottom="0.59" header="0.39" footer="0.39"/>
  <pageSetup paperSize="9" scale="91" orientation="landscape" horizontalDpi="300" verticalDpi="300"/>
  <headerFooter alignWithMargins="0" scaleWithDoc="0"/>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8"/>
  <sheetViews>
    <sheetView zoomScale="85" zoomScaleNormal="85" workbookViewId="0">
      <selection activeCell="A1" sqref="A1"/>
    </sheetView>
  </sheetViews>
  <sheetFormatPr defaultColWidth="9" defaultRowHeight="14.25"/>
  <cols>
    <col min="1" max="1" width="18.5" style="1" customWidth="1"/>
    <col min="2" max="2" width="13.9" style="1" customWidth="1"/>
    <col min="3" max="3" width="16.4" style="1" customWidth="1"/>
    <col min="4" max="5" width="25.8833333333333" style="1" customWidth="1"/>
    <col min="6" max="6" width="29.4166666666667" style="1" customWidth="1"/>
    <col min="7" max="7" width="10.1" style="1" customWidth="1"/>
    <col min="8" max="8" width="10.5" style="1" customWidth="1"/>
    <col min="9" max="9" width="7.2" style="1" customWidth="1"/>
    <col min="10" max="16384" width="9" style="1"/>
  </cols>
  <sheetData>
    <row r="1" ht="24" customHeight="1" spans="1:1">
      <c r="A1" s="2" t="s">
        <v>218</v>
      </c>
    </row>
    <row r="2" ht="24" customHeight="1" spans="1:6">
      <c r="A2" s="3" t="s">
        <v>1</v>
      </c>
      <c r="B2" s="3"/>
      <c r="C2" s="3"/>
      <c r="D2" s="3"/>
      <c r="E2" s="3"/>
      <c r="F2" s="3"/>
    </row>
    <row r="3" ht="24" customHeight="1" spans="1:6">
      <c r="A3" s="4" t="s">
        <v>162</v>
      </c>
      <c r="B3" s="4"/>
      <c r="C3" s="4"/>
      <c r="D3" s="4"/>
      <c r="E3" s="4"/>
      <c r="F3" s="4"/>
    </row>
    <row r="4" ht="18" customHeight="1" spans="1:6">
      <c r="A4" s="5" t="s">
        <v>2</v>
      </c>
      <c r="B4" s="6" t="s">
        <v>191</v>
      </c>
      <c r="C4" s="6"/>
      <c r="D4" s="6"/>
      <c r="E4" s="6"/>
      <c r="F4" s="6"/>
    </row>
    <row r="5" ht="18" customHeight="1" spans="1:10">
      <c r="A5" s="5" t="s">
        <v>4</v>
      </c>
      <c r="B5" s="6" t="s">
        <v>5</v>
      </c>
      <c r="C5" s="6"/>
      <c r="D5" s="6"/>
      <c r="E5" s="7" t="s">
        <v>6</v>
      </c>
      <c r="F5" s="6" t="str">
        <f>'[1]汇总表（公式底表）'!T10</f>
        <v>惠州市住房和城乡建设局</v>
      </c>
      <c r="G5" s="24"/>
      <c r="H5" s="24"/>
      <c r="I5" s="24"/>
      <c r="J5" s="24"/>
    </row>
    <row r="6" ht="18" customHeight="1" spans="1:6">
      <c r="A6" s="5" t="s">
        <v>8</v>
      </c>
      <c r="B6" s="6" t="s">
        <v>9</v>
      </c>
      <c r="C6" s="6"/>
      <c r="D6" s="7" t="s">
        <v>10</v>
      </c>
      <c r="E6" s="7" t="s">
        <v>11</v>
      </c>
      <c r="F6" s="7"/>
    </row>
    <row r="7" ht="18" customHeight="1" spans="1:6">
      <c r="A7" s="5" t="s">
        <v>12</v>
      </c>
      <c r="B7" s="6" t="s">
        <v>165</v>
      </c>
      <c r="C7" s="6"/>
      <c r="D7" s="6"/>
      <c r="E7" s="6"/>
      <c r="F7" s="6"/>
    </row>
    <row r="8" ht="18" customHeight="1" spans="1:6">
      <c r="A8" s="6" t="s">
        <v>166</v>
      </c>
      <c r="B8" s="7" t="s">
        <v>15</v>
      </c>
      <c r="C8" s="7"/>
      <c r="D8" s="8" t="str">
        <f>'[1]汇总表（公式底表）'!T8&amp;"万元"</f>
        <v>2244万元</v>
      </c>
      <c r="E8" s="8"/>
      <c r="F8" s="8"/>
    </row>
    <row r="9" ht="18" customHeight="1" spans="1:6">
      <c r="A9" s="7"/>
      <c r="B9" s="7" t="s">
        <v>192</v>
      </c>
      <c r="C9" s="7"/>
      <c r="D9" s="8" t="str">
        <f>'[1]汇总表（公式底表）'!T8&amp;"万元"</f>
        <v>2244万元</v>
      </c>
      <c r="E9" s="8"/>
      <c r="F9" s="8"/>
    </row>
    <row r="10" ht="40" customHeight="1" spans="1:6">
      <c r="A10" s="7" t="s">
        <v>18</v>
      </c>
      <c r="B10" s="9" t="s">
        <v>193</v>
      </c>
      <c r="C10" s="10"/>
      <c r="D10" s="10"/>
      <c r="E10" s="10"/>
      <c r="F10" s="25"/>
    </row>
    <row r="11" ht="73" customHeight="1" spans="1:6">
      <c r="A11" s="7" t="s">
        <v>20</v>
      </c>
      <c r="B11" s="9" t="s">
        <v>194</v>
      </c>
      <c r="C11" s="10"/>
      <c r="D11" s="10"/>
      <c r="E11" s="10"/>
      <c r="F11" s="25"/>
    </row>
    <row r="12" ht="18" customHeight="1" spans="1:6">
      <c r="A12" s="11" t="s">
        <v>22</v>
      </c>
      <c r="B12" s="7" t="s">
        <v>23</v>
      </c>
      <c r="C12" s="7"/>
      <c r="D12" s="7"/>
      <c r="E12" s="7" t="s">
        <v>24</v>
      </c>
      <c r="F12" s="7"/>
    </row>
    <row r="13" ht="36" customHeight="1" spans="1:6">
      <c r="A13" s="12"/>
      <c r="B13" s="9" t="str">
        <f>"开工改造城镇老旧小区不少于"&amp;'[1]汇总表（公式底表）'!T6&amp;"个，涉及"&amp;'[1]汇总表（公式底表）'!T3&amp;"户。"</f>
        <v>开工改造城镇老旧小区不少于35个，涉及3802户。</v>
      </c>
      <c r="C13" s="10"/>
      <c r="D13" s="10"/>
      <c r="E13" s="9" t="s">
        <v>195</v>
      </c>
      <c r="F13" s="25"/>
    </row>
    <row r="14" s="1" customFormat="1" ht="33" customHeight="1" spans="1:6">
      <c r="A14" s="6" t="s">
        <v>27</v>
      </c>
      <c r="B14" s="13" t="s">
        <v>28</v>
      </c>
      <c r="C14" s="13" t="s">
        <v>29</v>
      </c>
      <c r="D14" s="13" t="s">
        <v>30</v>
      </c>
      <c r="E14" s="26" t="s">
        <v>31</v>
      </c>
      <c r="F14" s="13" t="s">
        <v>32</v>
      </c>
    </row>
    <row r="15" s="1" customFormat="1" ht="18" customHeight="1" spans="1:6">
      <c r="A15" s="14"/>
      <c r="B15" s="15" t="s">
        <v>173</v>
      </c>
      <c r="C15" s="16" t="s">
        <v>34</v>
      </c>
      <c r="D15" s="17" t="s">
        <v>174</v>
      </c>
      <c r="E15" s="6">
        <f>'[1]汇总表（公式底表）'!T3</f>
        <v>3802</v>
      </c>
      <c r="F15" s="6">
        <f>'[1]汇总表（公式底表）'!T3</f>
        <v>3802</v>
      </c>
    </row>
    <row r="16" s="1" customFormat="1" ht="18" customHeight="1" spans="1:6">
      <c r="A16" s="18"/>
      <c r="B16" s="15"/>
      <c r="C16" s="19"/>
      <c r="D16" s="17" t="s">
        <v>196</v>
      </c>
      <c r="E16" s="6">
        <f>'[1]汇总表（公式底表）'!T4</f>
        <v>327</v>
      </c>
      <c r="F16" s="6">
        <f>'[1]汇总表（公式底表）'!T4</f>
        <v>327</v>
      </c>
    </row>
    <row r="17" s="1" customFormat="1" ht="18" customHeight="1" spans="1:6">
      <c r="A17" s="18"/>
      <c r="B17" s="15"/>
      <c r="C17" s="19"/>
      <c r="D17" s="17" t="s">
        <v>197</v>
      </c>
      <c r="E17" s="6">
        <f>'[1]汇总表（公式底表）'!T5</f>
        <v>37.76</v>
      </c>
      <c r="F17" s="6">
        <f>'[1]汇总表（公式底表）'!T5</f>
        <v>37.76</v>
      </c>
    </row>
    <row r="18" s="1" customFormat="1" ht="18" customHeight="1" spans="1:6">
      <c r="A18" s="18"/>
      <c r="B18" s="15"/>
      <c r="C18" s="20"/>
      <c r="D18" s="17" t="s">
        <v>198</v>
      </c>
      <c r="E18" s="6">
        <f>'[1]汇总表（公式底表）'!T6</f>
        <v>35</v>
      </c>
      <c r="F18" s="6">
        <f>'[1]汇总表（公式底表）'!T6</f>
        <v>35</v>
      </c>
    </row>
    <row r="19" s="1" customFormat="1" ht="18" customHeight="1" spans="1:6">
      <c r="A19" s="18"/>
      <c r="B19" s="15"/>
      <c r="C19" s="15" t="s">
        <v>43</v>
      </c>
      <c r="D19" s="17" t="s">
        <v>178</v>
      </c>
      <c r="E19" s="27">
        <v>100</v>
      </c>
      <c r="F19" s="27">
        <v>100</v>
      </c>
    </row>
    <row r="20" s="1" customFormat="1" ht="18" customHeight="1" spans="1:6">
      <c r="A20" s="18"/>
      <c r="B20" s="15"/>
      <c r="C20" s="15" t="s">
        <v>46</v>
      </c>
      <c r="D20" s="17" t="s">
        <v>179</v>
      </c>
      <c r="E20" s="27">
        <v>100</v>
      </c>
      <c r="F20" s="27">
        <v>100</v>
      </c>
    </row>
    <row r="21" s="1" customFormat="1" ht="18" customHeight="1" spans="1:6">
      <c r="A21" s="18"/>
      <c r="B21" s="19" t="s">
        <v>180</v>
      </c>
      <c r="C21" s="16" t="s">
        <v>49</v>
      </c>
      <c r="D21" s="17" t="s">
        <v>50</v>
      </c>
      <c r="E21" s="27" t="s">
        <v>45</v>
      </c>
      <c r="F21" s="27" t="str">
        <f>E21</f>
        <v>是</v>
      </c>
    </row>
    <row r="22" s="1" customFormat="1" ht="36" customHeight="1" spans="1:6">
      <c r="A22" s="21"/>
      <c r="B22" s="20"/>
      <c r="C22" s="15" t="s">
        <v>52</v>
      </c>
      <c r="D22" s="17" t="s">
        <v>199</v>
      </c>
      <c r="E22" s="27">
        <v>90</v>
      </c>
      <c r="F22" s="27">
        <v>90</v>
      </c>
    </row>
    <row r="23" s="1" customFormat="1" ht="18" customHeight="1" spans="1:6">
      <c r="A23" s="7" t="s">
        <v>55</v>
      </c>
      <c r="B23" s="22" t="s">
        <v>200</v>
      </c>
      <c r="C23" s="23"/>
      <c r="D23" s="7" t="s">
        <v>57</v>
      </c>
      <c r="E23" s="22">
        <v>83133512</v>
      </c>
      <c r="F23" s="28"/>
    </row>
    <row r="24" ht="31.2" customHeight="1"/>
    <row r="25" ht="25.2" customHeight="1"/>
    <row r="26" ht="18.6" customHeight="1"/>
    <row r="27" ht="21.6" customHeight="1"/>
    <row r="28" ht="3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sheetData>
  <mergeCells count="25">
    <mergeCell ref="A2:F2"/>
    <mergeCell ref="A3:F3"/>
    <mergeCell ref="B4:F4"/>
    <mergeCell ref="B5:D5"/>
    <mergeCell ref="B6:C6"/>
    <mergeCell ref="E6:F6"/>
    <mergeCell ref="B7:F7"/>
    <mergeCell ref="B8:C8"/>
    <mergeCell ref="D8:F8"/>
    <mergeCell ref="B9:C9"/>
    <mergeCell ref="D9:F9"/>
    <mergeCell ref="B10:F10"/>
    <mergeCell ref="B11:F11"/>
    <mergeCell ref="B12:D12"/>
    <mergeCell ref="E12:F12"/>
    <mergeCell ref="B13:D13"/>
    <mergeCell ref="E13:F13"/>
    <mergeCell ref="B23:C23"/>
    <mergeCell ref="E23:F23"/>
    <mergeCell ref="A8:A9"/>
    <mergeCell ref="A12:A13"/>
    <mergeCell ref="A15:A22"/>
    <mergeCell ref="B15:B20"/>
    <mergeCell ref="B21:B22"/>
    <mergeCell ref="C15:C18"/>
  </mergeCells>
  <pageMargins left="0.79" right="0.79" top="0.59" bottom="0.59" header="0.39" footer="0.39"/>
  <pageSetup paperSize="9" scale="91" orientation="landscape" horizontalDpi="300" verticalDpi="300"/>
  <headerFooter alignWithMargins="0" scaleWithDoc="0"/>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8"/>
  <sheetViews>
    <sheetView zoomScale="85" zoomScaleNormal="85" workbookViewId="0">
      <selection activeCell="A1" sqref="A1"/>
    </sheetView>
  </sheetViews>
  <sheetFormatPr defaultColWidth="9" defaultRowHeight="14.25"/>
  <cols>
    <col min="1" max="1" width="18.5" style="1" customWidth="1"/>
    <col min="2" max="2" width="13.9" style="1" customWidth="1"/>
    <col min="3" max="3" width="16.4" style="1" customWidth="1"/>
    <col min="4" max="5" width="25.8833333333333" style="1" customWidth="1"/>
    <col min="6" max="6" width="29.4166666666667" style="1" customWidth="1"/>
    <col min="7" max="7" width="10.1" style="1" customWidth="1"/>
    <col min="8" max="8" width="10.5" style="1" customWidth="1"/>
    <col min="9" max="9" width="7.2" style="1" customWidth="1"/>
    <col min="10" max="16384" width="9" style="1"/>
  </cols>
  <sheetData>
    <row r="1" ht="24" customHeight="1" spans="1:1">
      <c r="A1" s="2" t="s">
        <v>219</v>
      </c>
    </row>
    <row r="2" ht="24" customHeight="1" spans="1:6">
      <c r="A2" s="3" t="s">
        <v>1</v>
      </c>
      <c r="B2" s="3"/>
      <c r="C2" s="3"/>
      <c r="D2" s="3"/>
      <c r="E2" s="3"/>
      <c r="F2" s="3"/>
    </row>
    <row r="3" ht="24" customHeight="1" spans="1:6">
      <c r="A3" s="4" t="s">
        <v>162</v>
      </c>
      <c r="B3" s="4"/>
      <c r="C3" s="4"/>
      <c r="D3" s="4"/>
      <c r="E3" s="4"/>
      <c r="F3" s="4"/>
    </row>
    <row r="4" ht="18" customHeight="1" spans="1:6">
      <c r="A4" s="5" t="s">
        <v>2</v>
      </c>
      <c r="B4" s="6" t="s">
        <v>191</v>
      </c>
      <c r="C4" s="6"/>
      <c r="D4" s="6"/>
      <c r="E4" s="6"/>
      <c r="F4" s="6"/>
    </row>
    <row r="5" ht="18" customHeight="1" spans="1:10">
      <c r="A5" s="5" t="s">
        <v>4</v>
      </c>
      <c r="B5" s="6" t="s">
        <v>5</v>
      </c>
      <c r="C5" s="6"/>
      <c r="D5" s="6"/>
      <c r="E5" s="7" t="s">
        <v>6</v>
      </c>
      <c r="F5" s="6" t="str">
        <f>'[1]汇总表（公式底表）'!U10</f>
        <v>惠东县住房和城乡建设局</v>
      </c>
      <c r="G5" s="24"/>
      <c r="H5" s="24"/>
      <c r="I5" s="24"/>
      <c r="J5" s="24"/>
    </row>
    <row r="6" ht="18" customHeight="1" spans="1:6">
      <c r="A6" s="5" t="s">
        <v>8</v>
      </c>
      <c r="B6" s="6" t="s">
        <v>9</v>
      </c>
      <c r="C6" s="6"/>
      <c r="D6" s="7" t="s">
        <v>10</v>
      </c>
      <c r="E6" s="7" t="s">
        <v>11</v>
      </c>
      <c r="F6" s="7"/>
    </row>
    <row r="7" ht="18" customHeight="1" spans="1:6">
      <c r="A7" s="5" t="s">
        <v>12</v>
      </c>
      <c r="B7" s="6" t="s">
        <v>165</v>
      </c>
      <c r="C7" s="6"/>
      <c r="D7" s="6"/>
      <c r="E7" s="6"/>
      <c r="F7" s="6"/>
    </row>
    <row r="8" ht="18" customHeight="1" spans="1:6">
      <c r="A8" s="6" t="s">
        <v>166</v>
      </c>
      <c r="B8" s="7" t="s">
        <v>15</v>
      </c>
      <c r="C8" s="7"/>
      <c r="D8" s="8" t="str">
        <f>'[1]汇总表（公式底表）'!U8&amp;"万元"</f>
        <v>1356万元</v>
      </c>
      <c r="E8" s="8"/>
      <c r="F8" s="8"/>
    </row>
    <row r="9" ht="18" customHeight="1" spans="1:6">
      <c r="A9" s="7"/>
      <c r="B9" s="7" t="s">
        <v>192</v>
      </c>
      <c r="C9" s="7"/>
      <c r="D9" s="8" t="str">
        <f>'[1]汇总表（公式底表）'!U8&amp;"万元"</f>
        <v>1356万元</v>
      </c>
      <c r="E9" s="8"/>
      <c r="F9" s="8"/>
    </row>
    <row r="10" ht="40" customHeight="1" spans="1:6">
      <c r="A10" s="7" t="s">
        <v>18</v>
      </c>
      <c r="B10" s="9" t="s">
        <v>193</v>
      </c>
      <c r="C10" s="10"/>
      <c r="D10" s="10"/>
      <c r="E10" s="10"/>
      <c r="F10" s="25"/>
    </row>
    <row r="11" ht="73" customHeight="1" spans="1:6">
      <c r="A11" s="7" t="s">
        <v>20</v>
      </c>
      <c r="B11" s="9" t="s">
        <v>194</v>
      </c>
      <c r="C11" s="10"/>
      <c r="D11" s="10"/>
      <c r="E11" s="10"/>
      <c r="F11" s="25"/>
    </row>
    <row r="12" ht="18" customHeight="1" spans="1:6">
      <c r="A12" s="11" t="s">
        <v>22</v>
      </c>
      <c r="B12" s="7" t="s">
        <v>23</v>
      </c>
      <c r="C12" s="7"/>
      <c r="D12" s="7"/>
      <c r="E12" s="7" t="s">
        <v>24</v>
      </c>
      <c r="F12" s="7"/>
    </row>
    <row r="13" ht="36" customHeight="1" spans="1:6">
      <c r="A13" s="12"/>
      <c r="B13" s="9" t="str">
        <f>"开工改造城镇老旧小区不少于"&amp;'[1]汇总表（公式底表）'!U6&amp;"个，涉及"&amp;'[1]汇总表（公式底表）'!U3&amp;"户。"</f>
        <v>开工改造城镇老旧小区不少于14个，涉及1105户。</v>
      </c>
      <c r="C13" s="10"/>
      <c r="D13" s="10"/>
      <c r="E13" s="9" t="s">
        <v>195</v>
      </c>
      <c r="F13" s="25"/>
    </row>
    <row r="14" s="1" customFormat="1" ht="33" customHeight="1" spans="1:6">
      <c r="A14" s="6" t="s">
        <v>27</v>
      </c>
      <c r="B14" s="13" t="s">
        <v>28</v>
      </c>
      <c r="C14" s="13" t="s">
        <v>29</v>
      </c>
      <c r="D14" s="13" t="s">
        <v>30</v>
      </c>
      <c r="E14" s="26" t="s">
        <v>31</v>
      </c>
      <c r="F14" s="13" t="s">
        <v>32</v>
      </c>
    </row>
    <row r="15" s="1" customFormat="1" ht="18" customHeight="1" spans="1:6">
      <c r="A15" s="14"/>
      <c r="B15" s="15" t="s">
        <v>173</v>
      </c>
      <c r="C15" s="16" t="s">
        <v>34</v>
      </c>
      <c r="D15" s="17" t="s">
        <v>174</v>
      </c>
      <c r="E15" s="6">
        <f>'[1]汇总表（公式底表）'!U3</f>
        <v>1105</v>
      </c>
      <c r="F15" s="6">
        <f>'[1]汇总表（公式底表）'!U3</f>
        <v>1105</v>
      </c>
    </row>
    <row r="16" s="1" customFormat="1" ht="18" customHeight="1" spans="1:6">
      <c r="A16" s="18"/>
      <c r="B16" s="15"/>
      <c r="C16" s="19"/>
      <c r="D16" s="17" t="s">
        <v>196</v>
      </c>
      <c r="E16" s="6">
        <f>'[1]汇总表（公式底表）'!U4</f>
        <v>67</v>
      </c>
      <c r="F16" s="6">
        <f>'[1]汇总表（公式底表）'!U4</f>
        <v>67</v>
      </c>
    </row>
    <row r="17" s="1" customFormat="1" ht="18" customHeight="1" spans="1:6">
      <c r="A17" s="18"/>
      <c r="B17" s="15"/>
      <c r="C17" s="19"/>
      <c r="D17" s="17" t="s">
        <v>197</v>
      </c>
      <c r="E17" s="6">
        <f>'[1]汇总表（公式底表）'!U5</f>
        <v>11.6</v>
      </c>
      <c r="F17" s="6">
        <f>'[1]汇总表（公式底表）'!U5</f>
        <v>11.6</v>
      </c>
    </row>
    <row r="18" s="1" customFormat="1" ht="18" customHeight="1" spans="1:6">
      <c r="A18" s="18"/>
      <c r="B18" s="15"/>
      <c r="C18" s="20"/>
      <c r="D18" s="17" t="s">
        <v>198</v>
      </c>
      <c r="E18" s="6">
        <f>'[1]汇总表（公式底表）'!U6</f>
        <v>14</v>
      </c>
      <c r="F18" s="6">
        <f>'[1]汇总表（公式底表）'!U6</f>
        <v>14</v>
      </c>
    </row>
    <row r="19" s="1" customFormat="1" ht="18" customHeight="1" spans="1:6">
      <c r="A19" s="18"/>
      <c r="B19" s="15"/>
      <c r="C19" s="15" t="s">
        <v>43</v>
      </c>
      <c r="D19" s="17" t="s">
        <v>178</v>
      </c>
      <c r="E19" s="27">
        <v>100</v>
      </c>
      <c r="F19" s="27">
        <v>100</v>
      </c>
    </row>
    <row r="20" s="1" customFormat="1" ht="18" customHeight="1" spans="1:6">
      <c r="A20" s="18"/>
      <c r="B20" s="15"/>
      <c r="C20" s="15" t="s">
        <v>46</v>
      </c>
      <c r="D20" s="17" t="s">
        <v>179</v>
      </c>
      <c r="E20" s="27">
        <v>100</v>
      </c>
      <c r="F20" s="27">
        <v>100</v>
      </c>
    </row>
    <row r="21" s="1" customFormat="1" ht="18" customHeight="1" spans="1:6">
      <c r="A21" s="18"/>
      <c r="B21" s="19" t="s">
        <v>180</v>
      </c>
      <c r="C21" s="16" t="s">
        <v>49</v>
      </c>
      <c r="D21" s="17" t="s">
        <v>50</v>
      </c>
      <c r="E21" s="27" t="s">
        <v>45</v>
      </c>
      <c r="F21" s="27" t="str">
        <f>E21</f>
        <v>是</v>
      </c>
    </row>
    <row r="22" s="1" customFormat="1" ht="36" customHeight="1" spans="1:6">
      <c r="A22" s="21"/>
      <c r="B22" s="20"/>
      <c r="C22" s="15" t="s">
        <v>52</v>
      </c>
      <c r="D22" s="17" t="s">
        <v>199</v>
      </c>
      <c r="E22" s="27">
        <v>90</v>
      </c>
      <c r="F22" s="27">
        <v>90</v>
      </c>
    </row>
    <row r="23" s="1" customFormat="1" ht="18" customHeight="1" spans="1:6">
      <c r="A23" s="7" t="s">
        <v>55</v>
      </c>
      <c r="B23" s="22" t="s">
        <v>200</v>
      </c>
      <c r="C23" s="23"/>
      <c r="D23" s="7" t="s">
        <v>57</v>
      </c>
      <c r="E23" s="22">
        <v>83133512</v>
      </c>
      <c r="F23" s="28"/>
    </row>
    <row r="24" ht="31.2" customHeight="1"/>
    <row r="25" ht="25.2" customHeight="1"/>
    <row r="26" ht="18.6" customHeight="1"/>
    <row r="27" ht="21.6" customHeight="1"/>
    <row r="28" ht="3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sheetData>
  <mergeCells count="25">
    <mergeCell ref="A2:F2"/>
    <mergeCell ref="A3:F3"/>
    <mergeCell ref="B4:F4"/>
    <mergeCell ref="B5:D5"/>
    <mergeCell ref="B6:C6"/>
    <mergeCell ref="E6:F6"/>
    <mergeCell ref="B7:F7"/>
    <mergeCell ref="B8:C8"/>
    <mergeCell ref="D8:F8"/>
    <mergeCell ref="B9:C9"/>
    <mergeCell ref="D9:F9"/>
    <mergeCell ref="B10:F10"/>
    <mergeCell ref="B11:F11"/>
    <mergeCell ref="B12:D12"/>
    <mergeCell ref="E12:F12"/>
    <mergeCell ref="B13:D13"/>
    <mergeCell ref="E13:F13"/>
    <mergeCell ref="B23:C23"/>
    <mergeCell ref="E23:F23"/>
    <mergeCell ref="A8:A9"/>
    <mergeCell ref="A12:A13"/>
    <mergeCell ref="A15:A22"/>
    <mergeCell ref="B15:B20"/>
    <mergeCell ref="B21:B22"/>
    <mergeCell ref="C15:C18"/>
  </mergeCells>
  <pageMargins left="0.79" right="0.79" top="0.59" bottom="0.59" header="0.39" footer="0.39"/>
  <pageSetup paperSize="9" scale="91" orientation="landscape" horizontalDpi="300" verticalDpi="300"/>
  <headerFooter alignWithMargins="0" scaleWithDoc="0"/>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8"/>
  <sheetViews>
    <sheetView zoomScale="85" zoomScaleNormal="85" workbookViewId="0">
      <selection activeCell="A1" sqref="A1"/>
    </sheetView>
  </sheetViews>
  <sheetFormatPr defaultColWidth="9" defaultRowHeight="14.25"/>
  <cols>
    <col min="1" max="1" width="18.5" style="1" customWidth="1"/>
    <col min="2" max="2" width="13.9" style="1" customWidth="1"/>
    <col min="3" max="3" width="16.4" style="1" customWidth="1"/>
    <col min="4" max="5" width="25.8833333333333" style="1" customWidth="1"/>
    <col min="6" max="6" width="29.4166666666667" style="1" customWidth="1"/>
    <col min="7" max="7" width="10.1" style="1" customWidth="1"/>
    <col min="8" max="8" width="10.5" style="1" customWidth="1"/>
    <col min="9" max="9" width="7.2" style="1" customWidth="1"/>
    <col min="10" max="16384" width="9" style="1"/>
  </cols>
  <sheetData>
    <row r="1" ht="24" customHeight="1" spans="1:1">
      <c r="A1" s="2" t="s">
        <v>220</v>
      </c>
    </row>
    <row r="2" ht="24" customHeight="1" spans="1:6">
      <c r="A2" s="3" t="s">
        <v>1</v>
      </c>
      <c r="B2" s="3"/>
      <c r="C2" s="3"/>
      <c r="D2" s="3"/>
      <c r="E2" s="3"/>
      <c r="F2" s="3"/>
    </row>
    <row r="3" ht="24" customHeight="1" spans="1:6">
      <c r="A3" s="4" t="s">
        <v>162</v>
      </c>
      <c r="B3" s="4"/>
      <c r="C3" s="4"/>
      <c r="D3" s="4"/>
      <c r="E3" s="4"/>
      <c r="F3" s="4"/>
    </row>
    <row r="4" ht="18" customHeight="1" spans="1:6">
      <c r="A4" s="5" t="s">
        <v>2</v>
      </c>
      <c r="B4" s="6" t="s">
        <v>191</v>
      </c>
      <c r="C4" s="6"/>
      <c r="D4" s="6"/>
      <c r="E4" s="6"/>
      <c r="F4" s="6"/>
    </row>
    <row r="5" ht="18" customHeight="1" spans="1:10">
      <c r="A5" s="5" t="s">
        <v>4</v>
      </c>
      <c r="B5" s="6" t="s">
        <v>5</v>
      </c>
      <c r="C5" s="6"/>
      <c r="D5" s="6"/>
      <c r="E5" s="7" t="s">
        <v>6</v>
      </c>
      <c r="F5" s="6" t="str">
        <f>'[1]汇总表（公式底表）'!V10</f>
        <v>博罗县住房和城乡建设局</v>
      </c>
      <c r="G5" s="24"/>
      <c r="H5" s="24"/>
      <c r="I5" s="24"/>
      <c r="J5" s="24"/>
    </row>
    <row r="6" ht="18" customHeight="1" spans="1:6">
      <c r="A6" s="5" t="s">
        <v>8</v>
      </c>
      <c r="B6" s="6" t="s">
        <v>9</v>
      </c>
      <c r="C6" s="6"/>
      <c r="D6" s="7" t="s">
        <v>10</v>
      </c>
      <c r="E6" s="7" t="s">
        <v>11</v>
      </c>
      <c r="F6" s="7"/>
    </row>
    <row r="7" ht="18" customHeight="1" spans="1:6">
      <c r="A7" s="5" t="s">
        <v>12</v>
      </c>
      <c r="B7" s="6" t="s">
        <v>165</v>
      </c>
      <c r="C7" s="6"/>
      <c r="D7" s="6"/>
      <c r="E7" s="6"/>
      <c r="F7" s="6"/>
    </row>
    <row r="8" ht="18" customHeight="1" spans="1:6">
      <c r="A8" s="6" t="s">
        <v>166</v>
      </c>
      <c r="B8" s="7" t="s">
        <v>15</v>
      </c>
      <c r="C8" s="7"/>
      <c r="D8" s="8" t="str">
        <f>'[1]汇总表（公式底表）'!V8&amp;"万元"</f>
        <v>1345万元</v>
      </c>
      <c r="E8" s="8"/>
      <c r="F8" s="8"/>
    </row>
    <row r="9" ht="18" customHeight="1" spans="1:6">
      <c r="A9" s="7"/>
      <c r="B9" s="7" t="s">
        <v>192</v>
      </c>
      <c r="C9" s="7"/>
      <c r="D9" s="8" t="str">
        <f>'[1]汇总表（公式底表）'!V8&amp;"万元"</f>
        <v>1345万元</v>
      </c>
      <c r="E9" s="8"/>
      <c r="F9" s="8"/>
    </row>
    <row r="10" ht="40" customHeight="1" spans="1:6">
      <c r="A10" s="7" t="s">
        <v>18</v>
      </c>
      <c r="B10" s="9" t="s">
        <v>193</v>
      </c>
      <c r="C10" s="10"/>
      <c r="D10" s="10"/>
      <c r="E10" s="10"/>
      <c r="F10" s="25"/>
    </row>
    <row r="11" ht="73" customHeight="1" spans="1:6">
      <c r="A11" s="7" t="s">
        <v>20</v>
      </c>
      <c r="B11" s="9" t="s">
        <v>194</v>
      </c>
      <c r="C11" s="10"/>
      <c r="D11" s="10"/>
      <c r="E11" s="10"/>
      <c r="F11" s="25"/>
    </row>
    <row r="12" ht="18" customHeight="1" spans="1:6">
      <c r="A12" s="11" t="s">
        <v>22</v>
      </c>
      <c r="B12" s="7" t="s">
        <v>23</v>
      </c>
      <c r="C12" s="7"/>
      <c r="D12" s="7"/>
      <c r="E12" s="7" t="s">
        <v>24</v>
      </c>
      <c r="F12" s="7"/>
    </row>
    <row r="13" ht="36" customHeight="1" spans="1:6">
      <c r="A13" s="12"/>
      <c r="B13" s="9" t="str">
        <f>"开工改造城镇老旧小区不少于"&amp;'[1]汇总表（公式底表）'!V6&amp;"个，涉及"&amp;'[1]汇总表（公式底表）'!V3&amp;"户。"</f>
        <v>开工改造城镇老旧小区不少于12个，涉及857户。</v>
      </c>
      <c r="C13" s="10"/>
      <c r="D13" s="10"/>
      <c r="E13" s="9" t="s">
        <v>195</v>
      </c>
      <c r="F13" s="25"/>
    </row>
    <row r="14" s="1" customFormat="1" ht="33" customHeight="1" spans="1:6">
      <c r="A14" s="6" t="s">
        <v>27</v>
      </c>
      <c r="B14" s="13" t="s">
        <v>28</v>
      </c>
      <c r="C14" s="13" t="s">
        <v>29</v>
      </c>
      <c r="D14" s="13" t="s">
        <v>30</v>
      </c>
      <c r="E14" s="26" t="s">
        <v>31</v>
      </c>
      <c r="F14" s="13" t="s">
        <v>32</v>
      </c>
    </row>
    <row r="15" s="1" customFormat="1" ht="18" customHeight="1" spans="1:6">
      <c r="A15" s="14"/>
      <c r="B15" s="15" t="s">
        <v>173</v>
      </c>
      <c r="C15" s="16" t="s">
        <v>34</v>
      </c>
      <c r="D15" s="17" t="s">
        <v>174</v>
      </c>
      <c r="E15" s="6">
        <f>'[1]汇总表（公式底表）'!V3</f>
        <v>857</v>
      </c>
      <c r="F15" s="6">
        <f>'[1]汇总表（公式底表）'!V3</f>
        <v>857</v>
      </c>
    </row>
    <row r="16" s="1" customFormat="1" ht="18" customHeight="1" spans="1:6">
      <c r="A16" s="18"/>
      <c r="B16" s="15"/>
      <c r="C16" s="19"/>
      <c r="D16" s="17" t="s">
        <v>196</v>
      </c>
      <c r="E16" s="6">
        <f>'[1]汇总表（公式底表）'!V4</f>
        <v>147</v>
      </c>
      <c r="F16" s="6">
        <f>'[1]汇总表（公式底表）'!V4</f>
        <v>147</v>
      </c>
    </row>
    <row r="17" s="1" customFormat="1" ht="18" customHeight="1" spans="1:6">
      <c r="A17" s="18"/>
      <c r="B17" s="15"/>
      <c r="C17" s="19"/>
      <c r="D17" s="17" t="s">
        <v>197</v>
      </c>
      <c r="E17" s="6">
        <f>'[1]汇总表（公式底表）'!V5</f>
        <v>12.28</v>
      </c>
      <c r="F17" s="6">
        <f>'[1]汇总表（公式底表）'!V5</f>
        <v>12.28</v>
      </c>
    </row>
    <row r="18" s="1" customFormat="1" ht="18" customHeight="1" spans="1:6">
      <c r="A18" s="18"/>
      <c r="B18" s="15"/>
      <c r="C18" s="20"/>
      <c r="D18" s="17" t="s">
        <v>198</v>
      </c>
      <c r="E18" s="6">
        <f>'[1]汇总表（公式底表）'!V6</f>
        <v>12</v>
      </c>
      <c r="F18" s="6">
        <f>'[1]汇总表（公式底表）'!V6</f>
        <v>12</v>
      </c>
    </row>
    <row r="19" s="1" customFormat="1" ht="18" customHeight="1" spans="1:6">
      <c r="A19" s="18"/>
      <c r="B19" s="15"/>
      <c r="C19" s="15" t="s">
        <v>43</v>
      </c>
      <c r="D19" s="17" t="s">
        <v>178</v>
      </c>
      <c r="E19" s="27">
        <v>100</v>
      </c>
      <c r="F19" s="27">
        <v>100</v>
      </c>
    </row>
    <row r="20" s="1" customFormat="1" ht="18" customHeight="1" spans="1:6">
      <c r="A20" s="18"/>
      <c r="B20" s="15"/>
      <c r="C20" s="15" t="s">
        <v>46</v>
      </c>
      <c r="D20" s="17" t="s">
        <v>179</v>
      </c>
      <c r="E20" s="27">
        <v>100</v>
      </c>
      <c r="F20" s="27">
        <v>100</v>
      </c>
    </row>
    <row r="21" s="1" customFormat="1" ht="18" customHeight="1" spans="1:6">
      <c r="A21" s="18"/>
      <c r="B21" s="19" t="s">
        <v>180</v>
      </c>
      <c r="C21" s="16" t="s">
        <v>49</v>
      </c>
      <c r="D21" s="17" t="s">
        <v>50</v>
      </c>
      <c r="E21" s="27" t="s">
        <v>45</v>
      </c>
      <c r="F21" s="27" t="str">
        <f>E21</f>
        <v>是</v>
      </c>
    </row>
    <row r="22" s="1" customFormat="1" ht="36" customHeight="1" spans="1:6">
      <c r="A22" s="21"/>
      <c r="B22" s="20"/>
      <c r="C22" s="15" t="s">
        <v>52</v>
      </c>
      <c r="D22" s="17" t="s">
        <v>199</v>
      </c>
      <c r="E22" s="27">
        <v>90</v>
      </c>
      <c r="F22" s="27">
        <v>90</v>
      </c>
    </row>
    <row r="23" s="1" customFormat="1" ht="18" customHeight="1" spans="1:6">
      <c r="A23" s="7" t="s">
        <v>55</v>
      </c>
      <c r="B23" s="22" t="s">
        <v>200</v>
      </c>
      <c r="C23" s="23"/>
      <c r="D23" s="7" t="s">
        <v>57</v>
      </c>
      <c r="E23" s="22">
        <v>83133512</v>
      </c>
      <c r="F23" s="28"/>
    </row>
    <row r="24" ht="31.2" customHeight="1"/>
    <row r="25" ht="25.2" customHeight="1"/>
    <row r="26" ht="18.6" customHeight="1"/>
    <row r="27" ht="21.6" customHeight="1"/>
    <row r="28" ht="3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sheetData>
  <mergeCells count="25">
    <mergeCell ref="A2:F2"/>
    <mergeCell ref="A3:F3"/>
    <mergeCell ref="B4:F4"/>
    <mergeCell ref="B5:D5"/>
    <mergeCell ref="B6:C6"/>
    <mergeCell ref="E6:F6"/>
    <mergeCell ref="B7:F7"/>
    <mergeCell ref="B8:C8"/>
    <mergeCell ref="D8:F8"/>
    <mergeCell ref="B9:C9"/>
    <mergeCell ref="D9:F9"/>
    <mergeCell ref="B10:F10"/>
    <mergeCell ref="B11:F11"/>
    <mergeCell ref="B12:D12"/>
    <mergeCell ref="E12:F12"/>
    <mergeCell ref="B13:D13"/>
    <mergeCell ref="E13:F13"/>
    <mergeCell ref="B23:C23"/>
    <mergeCell ref="E23:F23"/>
    <mergeCell ref="A8:A9"/>
    <mergeCell ref="A12:A13"/>
    <mergeCell ref="A15:A22"/>
    <mergeCell ref="B15:B20"/>
    <mergeCell ref="B21:B22"/>
    <mergeCell ref="C15:C18"/>
  </mergeCells>
  <pageMargins left="0.79" right="0.79" top="0.59" bottom="0.59" header="0.39" footer="0.39"/>
  <pageSetup paperSize="9" scale="91" orientation="landscape" horizontalDpi="300" verticalDpi="300"/>
  <headerFooter alignWithMargins="0" scaleWithDoc="0"/>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8"/>
  <sheetViews>
    <sheetView zoomScale="85" zoomScaleNormal="85" workbookViewId="0">
      <selection activeCell="A1" sqref="A1"/>
    </sheetView>
  </sheetViews>
  <sheetFormatPr defaultColWidth="9" defaultRowHeight="14.25"/>
  <cols>
    <col min="1" max="1" width="18.5" style="1" customWidth="1"/>
    <col min="2" max="2" width="13.9" style="1" customWidth="1"/>
    <col min="3" max="3" width="16.4" style="1" customWidth="1"/>
    <col min="4" max="5" width="25.8833333333333" style="1" customWidth="1"/>
    <col min="6" max="6" width="29.4166666666667" style="1" customWidth="1"/>
    <col min="7" max="7" width="10.1" style="1" customWidth="1"/>
    <col min="8" max="8" width="10.5" style="1" customWidth="1"/>
    <col min="9" max="9" width="7.2" style="1" customWidth="1"/>
    <col min="10" max="16384" width="9" style="1"/>
  </cols>
  <sheetData>
    <row r="1" ht="24" customHeight="1" spans="1:1">
      <c r="A1" s="2" t="s">
        <v>221</v>
      </c>
    </row>
    <row r="2" ht="24" customHeight="1" spans="1:6">
      <c r="A2" s="3" t="s">
        <v>1</v>
      </c>
      <c r="B2" s="3"/>
      <c r="C2" s="3"/>
      <c r="D2" s="3"/>
      <c r="E2" s="3"/>
      <c r="F2" s="3"/>
    </row>
    <row r="3" ht="24" customHeight="1" spans="1:6">
      <c r="A3" s="4" t="s">
        <v>162</v>
      </c>
      <c r="B3" s="4"/>
      <c r="C3" s="4"/>
      <c r="D3" s="4"/>
      <c r="E3" s="4"/>
      <c r="F3" s="4"/>
    </row>
    <row r="4" ht="18" customHeight="1" spans="1:6">
      <c r="A4" s="5" t="s">
        <v>2</v>
      </c>
      <c r="B4" s="6" t="s">
        <v>191</v>
      </c>
      <c r="C4" s="6"/>
      <c r="D4" s="6"/>
      <c r="E4" s="6"/>
      <c r="F4" s="6"/>
    </row>
    <row r="5" ht="18" customHeight="1" spans="1:10">
      <c r="A5" s="5" t="s">
        <v>4</v>
      </c>
      <c r="B5" s="6" t="s">
        <v>5</v>
      </c>
      <c r="C5" s="6"/>
      <c r="D5" s="6"/>
      <c r="E5" s="7" t="s">
        <v>6</v>
      </c>
      <c r="F5" s="6" t="str">
        <f>'[1]汇总表（公式底表）'!W10</f>
        <v>汕尾市住房和城乡建设局</v>
      </c>
      <c r="G5" s="24"/>
      <c r="H5" s="24"/>
      <c r="I5" s="24"/>
      <c r="J5" s="24"/>
    </row>
    <row r="6" ht="18" customHeight="1" spans="1:6">
      <c r="A6" s="5" t="s">
        <v>8</v>
      </c>
      <c r="B6" s="6" t="s">
        <v>9</v>
      </c>
      <c r="C6" s="6"/>
      <c r="D6" s="7" t="s">
        <v>10</v>
      </c>
      <c r="E6" s="7" t="s">
        <v>11</v>
      </c>
      <c r="F6" s="7"/>
    </row>
    <row r="7" ht="18" customHeight="1" spans="1:6">
      <c r="A7" s="5" t="s">
        <v>12</v>
      </c>
      <c r="B7" s="6" t="s">
        <v>165</v>
      </c>
      <c r="C7" s="6"/>
      <c r="D7" s="6"/>
      <c r="E7" s="6"/>
      <c r="F7" s="6"/>
    </row>
    <row r="8" ht="18" customHeight="1" spans="1:6">
      <c r="A8" s="6" t="s">
        <v>166</v>
      </c>
      <c r="B8" s="7" t="s">
        <v>15</v>
      </c>
      <c r="C8" s="7"/>
      <c r="D8" s="8" t="str">
        <f>'[1]汇总表（公式底表）'!W8&amp;"万元"</f>
        <v>2569万元</v>
      </c>
      <c r="E8" s="8"/>
      <c r="F8" s="8"/>
    </row>
    <row r="9" ht="18" customHeight="1" spans="1:6">
      <c r="A9" s="7"/>
      <c r="B9" s="7" t="s">
        <v>192</v>
      </c>
      <c r="C9" s="7"/>
      <c r="D9" s="8" t="str">
        <f>'[1]汇总表（公式底表）'!W8&amp;"万元"</f>
        <v>2569万元</v>
      </c>
      <c r="E9" s="8"/>
      <c r="F9" s="8"/>
    </row>
    <row r="10" ht="40" customHeight="1" spans="1:6">
      <c r="A10" s="7" t="s">
        <v>18</v>
      </c>
      <c r="B10" s="9" t="s">
        <v>193</v>
      </c>
      <c r="C10" s="10"/>
      <c r="D10" s="10"/>
      <c r="E10" s="10"/>
      <c r="F10" s="25"/>
    </row>
    <row r="11" ht="73" customHeight="1" spans="1:6">
      <c r="A11" s="7" t="s">
        <v>20</v>
      </c>
      <c r="B11" s="9" t="s">
        <v>194</v>
      </c>
      <c r="C11" s="10"/>
      <c r="D11" s="10"/>
      <c r="E11" s="10"/>
      <c r="F11" s="25"/>
    </row>
    <row r="12" ht="18" customHeight="1" spans="1:6">
      <c r="A12" s="11" t="s">
        <v>22</v>
      </c>
      <c r="B12" s="7" t="s">
        <v>23</v>
      </c>
      <c r="C12" s="7"/>
      <c r="D12" s="7"/>
      <c r="E12" s="7" t="s">
        <v>24</v>
      </c>
      <c r="F12" s="7"/>
    </row>
    <row r="13" ht="36" customHeight="1" spans="1:6">
      <c r="A13" s="12"/>
      <c r="B13" s="9" t="str">
        <f>"开工改造城镇老旧小区不少于"&amp;'[1]汇总表（公式底表）'!W6&amp;"个，涉及"&amp;'[1]汇总表（公式底表）'!W3&amp;"户。"</f>
        <v>开工改造城镇老旧小区不少于16个，涉及2323户。</v>
      </c>
      <c r="C13" s="10"/>
      <c r="D13" s="10"/>
      <c r="E13" s="9" t="s">
        <v>195</v>
      </c>
      <c r="F13" s="25"/>
    </row>
    <row r="14" s="1" customFormat="1" ht="33" customHeight="1" spans="1:6">
      <c r="A14" s="6" t="s">
        <v>27</v>
      </c>
      <c r="B14" s="13" t="s">
        <v>28</v>
      </c>
      <c r="C14" s="13" t="s">
        <v>29</v>
      </c>
      <c r="D14" s="13" t="s">
        <v>30</v>
      </c>
      <c r="E14" s="26" t="s">
        <v>31</v>
      </c>
      <c r="F14" s="13" t="s">
        <v>32</v>
      </c>
    </row>
    <row r="15" s="1" customFormat="1" ht="18" customHeight="1" spans="1:6">
      <c r="A15" s="14"/>
      <c r="B15" s="15" t="s">
        <v>173</v>
      </c>
      <c r="C15" s="16" t="s">
        <v>34</v>
      </c>
      <c r="D15" s="17" t="s">
        <v>174</v>
      </c>
      <c r="E15" s="6">
        <f>'[1]汇总表（公式底表）'!W3</f>
        <v>2323</v>
      </c>
      <c r="F15" s="6">
        <f>'[1]汇总表（公式底表）'!W3</f>
        <v>2323</v>
      </c>
    </row>
    <row r="16" s="1" customFormat="1" ht="18" customHeight="1" spans="1:6">
      <c r="A16" s="18"/>
      <c r="B16" s="15"/>
      <c r="C16" s="19"/>
      <c r="D16" s="17" t="s">
        <v>196</v>
      </c>
      <c r="E16" s="6">
        <f>'[1]汇总表（公式底表）'!W4</f>
        <v>92</v>
      </c>
      <c r="F16" s="6">
        <f>'[1]汇总表（公式底表）'!W4</f>
        <v>92</v>
      </c>
    </row>
    <row r="17" s="1" customFormat="1" ht="18" customHeight="1" spans="1:6">
      <c r="A17" s="18"/>
      <c r="B17" s="15"/>
      <c r="C17" s="19"/>
      <c r="D17" s="17" t="s">
        <v>197</v>
      </c>
      <c r="E17" s="6">
        <f>'[1]汇总表（公式底表）'!W5</f>
        <v>24.27</v>
      </c>
      <c r="F17" s="6">
        <f>'[1]汇总表（公式底表）'!W5</f>
        <v>24.27</v>
      </c>
    </row>
    <row r="18" s="1" customFormat="1" ht="18" customHeight="1" spans="1:6">
      <c r="A18" s="18"/>
      <c r="B18" s="15"/>
      <c r="C18" s="20"/>
      <c r="D18" s="17" t="s">
        <v>198</v>
      </c>
      <c r="E18" s="6">
        <f>'[1]汇总表（公式底表）'!W6</f>
        <v>16</v>
      </c>
      <c r="F18" s="6">
        <f>'[1]汇总表（公式底表）'!W6</f>
        <v>16</v>
      </c>
    </row>
    <row r="19" s="1" customFormat="1" ht="18" customHeight="1" spans="1:6">
      <c r="A19" s="18"/>
      <c r="B19" s="15"/>
      <c r="C19" s="15" t="s">
        <v>43</v>
      </c>
      <c r="D19" s="17" t="s">
        <v>178</v>
      </c>
      <c r="E19" s="27">
        <v>100</v>
      </c>
      <c r="F19" s="27">
        <v>100</v>
      </c>
    </row>
    <row r="20" s="1" customFormat="1" ht="18" customHeight="1" spans="1:6">
      <c r="A20" s="18"/>
      <c r="B20" s="15"/>
      <c r="C20" s="15" t="s">
        <v>46</v>
      </c>
      <c r="D20" s="17" t="s">
        <v>179</v>
      </c>
      <c r="E20" s="27">
        <v>100</v>
      </c>
      <c r="F20" s="27">
        <v>100</v>
      </c>
    </row>
    <row r="21" s="1" customFormat="1" ht="18" customHeight="1" spans="1:6">
      <c r="A21" s="18"/>
      <c r="B21" s="19" t="s">
        <v>180</v>
      </c>
      <c r="C21" s="16" t="s">
        <v>49</v>
      </c>
      <c r="D21" s="17" t="s">
        <v>50</v>
      </c>
      <c r="E21" s="27" t="s">
        <v>45</v>
      </c>
      <c r="F21" s="27" t="str">
        <f>E21</f>
        <v>是</v>
      </c>
    </row>
    <row r="22" s="1" customFormat="1" ht="36" customHeight="1" spans="1:6">
      <c r="A22" s="21"/>
      <c r="B22" s="20"/>
      <c r="C22" s="15" t="s">
        <v>52</v>
      </c>
      <c r="D22" s="17" t="s">
        <v>199</v>
      </c>
      <c r="E22" s="27">
        <v>90</v>
      </c>
      <c r="F22" s="27">
        <v>90</v>
      </c>
    </row>
    <row r="23" s="1" customFormat="1" ht="18" customHeight="1" spans="1:6">
      <c r="A23" s="7" t="s">
        <v>55</v>
      </c>
      <c r="B23" s="22" t="s">
        <v>200</v>
      </c>
      <c r="C23" s="23"/>
      <c r="D23" s="7" t="s">
        <v>57</v>
      </c>
      <c r="E23" s="22">
        <v>83133512</v>
      </c>
      <c r="F23" s="28"/>
    </row>
    <row r="24" ht="31.2" customHeight="1"/>
    <row r="25" ht="25.2" customHeight="1"/>
    <row r="26" ht="18.6" customHeight="1"/>
    <row r="27" ht="21.6" customHeight="1"/>
    <row r="28" ht="3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sheetData>
  <mergeCells count="25">
    <mergeCell ref="A2:F2"/>
    <mergeCell ref="A3:F3"/>
    <mergeCell ref="B4:F4"/>
    <mergeCell ref="B5:D5"/>
    <mergeCell ref="B6:C6"/>
    <mergeCell ref="E6:F6"/>
    <mergeCell ref="B7:F7"/>
    <mergeCell ref="B8:C8"/>
    <mergeCell ref="D8:F8"/>
    <mergeCell ref="B9:C9"/>
    <mergeCell ref="D9:F9"/>
    <mergeCell ref="B10:F10"/>
    <mergeCell ref="B11:F11"/>
    <mergeCell ref="B12:D12"/>
    <mergeCell ref="E12:F12"/>
    <mergeCell ref="B13:D13"/>
    <mergeCell ref="E13:F13"/>
    <mergeCell ref="B23:C23"/>
    <mergeCell ref="E23:F23"/>
    <mergeCell ref="A8:A9"/>
    <mergeCell ref="A12:A13"/>
    <mergeCell ref="A15:A22"/>
    <mergeCell ref="B15:B20"/>
    <mergeCell ref="B21:B22"/>
    <mergeCell ref="C15:C18"/>
  </mergeCells>
  <pageMargins left="0.79" right="0.79" top="0.59" bottom="0.59" header="0.39" footer="0.39"/>
  <pageSetup paperSize="9" scale="91" orientation="landscape" horizontalDpi="300" verticalDpi="300"/>
  <headerFooter alignWithMargins="0" scaleWithDoc="0"/>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8"/>
  <sheetViews>
    <sheetView zoomScale="85" zoomScaleNormal="85" workbookViewId="0">
      <selection activeCell="A1" sqref="A1"/>
    </sheetView>
  </sheetViews>
  <sheetFormatPr defaultColWidth="9" defaultRowHeight="14.25"/>
  <cols>
    <col min="1" max="1" width="18.5" style="1" customWidth="1"/>
    <col min="2" max="2" width="13.9" style="1" customWidth="1"/>
    <col min="3" max="3" width="16.4" style="1" customWidth="1"/>
    <col min="4" max="5" width="25.8833333333333" style="1" customWidth="1"/>
    <col min="6" max="6" width="29.4166666666667" style="1" customWidth="1"/>
    <col min="7" max="7" width="10.1" style="1" customWidth="1"/>
    <col min="8" max="8" width="10.5" style="1" customWidth="1"/>
    <col min="9" max="9" width="7.2" style="1" customWidth="1"/>
    <col min="10" max="16384" width="9" style="1"/>
  </cols>
  <sheetData>
    <row r="1" ht="24" customHeight="1" spans="1:1">
      <c r="A1" s="2" t="s">
        <v>222</v>
      </c>
    </row>
    <row r="2" ht="24" customHeight="1" spans="1:6">
      <c r="A2" s="3" t="s">
        <v>1</v>
      </c>
      <c r="B2" s="3"/>
      <c r="C2" s="3"/>
      <c r="D2" s="3"/>
      <c r="E2" s="3"/>
      <c r="F2" s="3"/>
    </row>
    <row r="3" ht="24" customHeight="1" spans="1:6">
      <c r="A3" s="4" t="s">
        <v>162</v>
      </c>
      <c r="B3" s="4"/>
      <c r="C3" s="4"/>
      <c r="D3" s="4"/>
      <c r="E3" s="4"/>
      <c r="F3" s="4"/>
    </row>
    <row r="4" ht="18" customHeight="1" spans="1:6">
      <c r="A4" s="5" t="s">
        <v>2</v>
      </c>
      <c r="B4" s="6" t="s">
        <v>191</v>
      </c>
      <c r="C4" s="6"/>
      <c r="D4" s="6"/>
      <c r="E4" s="6"/>
      <c r="F4" s="6"/>
    </row>
    <row r="5" ht="18" customHeight="1" spans="1:10">
      <c r="A5" s="5" t="s">
        <v>4</v>
      </c>
      <c r="B5" s="6" t="s">
        <v>5</v>
      </c>
      <c r="C5" s="6"/>
      <c r="D5" s="6"/>
      <c r="E5" s="7" t="s">
        <v>6</v>
      </c>
      <c r="F5" s="6" t="str">
        <f>'[1]汇总表（公式底表）'!X10</f>
        <v>东莞市住房和城乡建设局</v>
      </c>
      <c r="G5" s="24"/>
      <c r="H5" s="24"/>
      <c r="I5" s="24"/>
      <c r="J5" s="24"/>
    </row>
    <row r="6" ht="18" customHeight="1" spans="1:6">
      <c r="A6" s="5" t="s">
        <v>8</v>
      </c>
      <c r="B6" s="6" t="s">
        <v>9</v>
      </c>
      <c r="C6" s="6"/>
      <c r="D6" s="7" t="s">
        <v>10</v>
      </c>
      <c r="E6" s="7" t="s">
        <v>11</v>
      </c>
      <c r="F6" s="7"/>
    </row>
    <row r="7" ht="18" customHeight="1" spans="1:6">
      <c r="A7" s="5" t="s">
        <v>12</v>
      </c>
      <c r="B7" s="6" t="s">
        <v>165</v>
      </c>
      <c r="C7" s="6"/>
      <c r="D7" s="6"/>
      <c r="E7" s="6"/>
      <c r="F7" s="6"/>
    </row>
    <row r="8" ht="18" customHeight="1" spans="1:6">
      <c r="A8" s="6" t="s">
        <v>166</v>
      </c>
      <c r="B8" s="7" t="s">
        <v>15</v>
      </c>
      <c r="C8" s="7"/>
      <c r="D8" s="8" t="str">
        <f>'[1]汇总表（公式底表）'!X8&amp;"万元"</f>
        <v>4218万元</v>
      </c>
      <c r="E8" s="8"/>
      <c r="F8" s="8"/>
    </row>
    <row r="9" ht="18" customHeight="1" spans="1:6">
      <c r="A9" s="7"/>
      <c r="B9" s="7" t="s">
        <v>192</v>
      </c>
      <c r="C9" s="7"/>
      <c r="D9" s="8" t="str">
        <f>'[1]汇总表（公式底表）'!X8&amp;"万元"</f>
        <v>4218万元</v>
      </c>
      <c r="E9" s="8"/>
      <c r="F9" s="8"/>
    </row>
    <row r="10" ht="40" customHeight="1" spans="1:6">
      <c r="A10" s="7" t="s">
        <v>18</v>
      </c>
      <c r="B10" s="9" t="s">
        <v>193</v>
      </c>
      <c r="C10" s="10"/>
      <c r="D10" s="10"/>
      <c r="E10" s="10"/>
      <c r="F10" s="25"/>
    </row>
    <row r="11" ht="73" customHeight="1" spans="1:6">
      <c r="A11" s="7" t="s">
        <v>20</v>
      </c>
      <c r="B11" s="9" t="s">
        <v>194</v>
      </c>
      <c r="C11" s="10"/>
      <c r="D11" s="10"/>
      <c r="E11" s="10"/>
      <c r="F11" s="25"/>
    </row>
    <row r="12" ht="18" customHeight="1" spans="1:6">
      <c r="A12" s="11" t="s">
        <v>22</v>
      </c>
      <c r="B12" s="7" t="s">
        <v>23</v>
      </c>
      <c r="C12" s="7"/>
      <c r="D12" s="7"/>
      <c r="E12" s="7" t="s">
        <v>24</v>
      </c>
      <c r="F12" s="7"/>
    </row>
    <row r="13" ht="36" customHeight="1" spans="1:6">
      <c r="A13" s="12"/>
      <c r="B13" s="9" t="str">
        <f>"开工改造城镇老旧小区不少于"&amp;'[1]汇总表（公式底表）'!X6&amp;"个，涉及"&amp;'[1]汇总表（公式底表）'!X3&amp;"户。"</f>
        <v>开工改造城镇老旧小区不少于18个，涉及8283户。</v>
      </c>
      <c r="C13" s="10"/>
      <c r="D13" s="10"/>
      <c r="E13" s="9" t="s">
        <v>195</v>
      </c>
      <c r="F13" s="25"/>
    </row>
    <row r="14" s="1" customFormat="1" ht="33" customHeight="1" spans="1:6">
      <c r="A14" s="6" t="s">
        <v>27</v>
      </c>
      <c r="B14" s="13" t="s">
        <v>28</v>
      </c>
      <c r="C14" s="13" t="s">
        <v>29</v>
      </c>
      <c r="D14" s="13" t="s">
        <v>30</v>
      </c>
      <c r="E14" s="26" t="s">
        <v>31</v>
      </c>
      <c r="F14" s="13" t="s">
        <v>32</v>
      </c>
    </row>
    <row r="15" s="1" customFormat="1" ht="18" customHeight="1" spans="1:6">
      <c r="A15" s="14"/>
      <c r="B15" s="15" t="s">
        <v>173</v>
      </c>
      <c r="C15" s="16" t="s">
        <v>34</v>
      </c>
      <c r="D15" s="17" t="s">
        <v>174</v>
      </c>
      <c r="E15" s="6">
        <f>'[1]汇总表（公式底表）'!X3</f>
        <v>8283</v>
      </c>
      <c r="F15" s="6">
        <f>'[1]汇总表（公式底表）'!X3</f>
        <v>8283</v>
      </c>
    </row>
    <row r="16" s="1" customFormat="1" ht="18" customHeight="1" spans="1:6">
      <c r="A16" s="18"/>
      <c r="B16" s="15"/>
      <c r="C16" s="19"/>
      <c r="D16" s="17" t="s">
        <v>196</v>
      </c>
      <c r="E16" s="6">
        <f>'[1]汇总表（公式底表）'!X4</f>
        <v>710</v>
      </c>
      <c r="F16" s="6">
        <f>'[1]汇总表（公式底表）'!X4</f>
        <v>710</v>
      </c>
    </row>
    <row r="17" s="1" customFormat="1" ht="18" customHeight="1" spans="1:6">
      <c r="A17" s="18"/>
      <c r="B17" s="15"/>
      <c r="C17" s="19"/>
      <c r="D17" s="17" t="s">
        <v>197</v>
      </c>
      <c r="E17" s="6">
        <f>'[1]汇总表（公式底表）'!X5</f>
        <v>119.24</v>
      </c>
      <c r="F17" s="6">
        <f>'[1]汇总表（公式底表）'!X5</f>
        <v>119.24</v>
      </c>
    </row>
    <row r="18" s="1" customFormat="1" ht="18" customHeight="1" spans="1:6">
      <c r="A18" s="18"/>
      <c r="B18" s="15"/>
      <c r="C18" s="20"/>
      <c r="D18" s="17" t="s">
        <v>198</v>
      </c>
      <c r="E18" s="6">
        <f>'[1]汇总表（公式底表）'!X6</f>
        <v>18</v>
      </c>
      <c r="F18" s="6">
        <f>'[1]汇总表（公式底表）'!X6</f>
        <v>18</v>
      </c>
    </row>
    <row r="19" s="1" customFormat="1" ht="18" customHeight="1" spans="1:6">
      <c r="A19" s="18"/>
      <c r="B19" s="15"/>
      <c r="C19" s="15" t="s">
        <v>43</v>
      </c>
      <c r="D19" s="17" t="s">
        <v>178</v>
      </c>
      <c r="E19" s="27">
        <v>100</v>
      </c>
      <c r="F19" s="27">
        <v>100</v>
      </c>
    </row>
    <row r="20" s="1" customFormat="1" ht="18" customHeight="1" spans="1:6">
      <c r="A20" s="18"/>
      <c r="B20" s="15"/>
      <c r="C20" s="15" t="s">
        <v>46</v>
      </c>
      <c r="D20" s="17" t="s">
        <v>179</v>
      </c>
      <c r="E20" s="27">
        <v>100</v>
      </c>
      <c r="F20" s="27">
        <v>100</v>
      </c>
    </row>
    <row r="21" s="1" customFormat="1" ht="18" customHeight="1" spans="1:6">
      <c r="A21" s="18"/>
      <c r="B21" s="19" t="s">
        <v>180</v>
      </c>
      <c r="C21" s="16" t="s">
        <v>49</v>
      </c>
      <c r="D21" s="17" t="s">
        <v>50</v>
      </c>
      <c r="E21" s="27" t="s">
        <v>45</v>
      </c>
      <c r="F21" s="27" t="str">
        <f>E21</f>
        <v>是</v>
      </c>
    </row>
    <row r="22" s="1" customFormat="1" ht="36" customHeight="1" spans="1:6">
      <c r="A22" s="21"/>
      <c r="B22" s="20"/>
      <c r="C22" s="15" t="s">
        <v>52</v>
      </c>
      <c r="D22" s="17" t="s">
        <v>199</v>
      </c>
      <c r="E22" s="27">
        <v>90</v>
      </c>
      <c r="F22" s="27">
        <v>90</v>
      </c>
    </row>
    <row r="23" s="1" customFormat="1" ht="18" customHeight="1" spans="1:6">
      <c r="A23" s="7" t="s">
        <v>55</v>
      </c>
      <c r="B23" s="22" t="s">
        <v>200</v>
      </c>
      <c r="C23" s="23"/>
      <c r="D23" s="7" t="s">
        <v>57</v>
      </c>
      <c r="E23" s="22">
        <v>83133512</v>
      </c>
      <c r="F23" s="28"/>
    </row>
    <row r="24" ht="31.2" customHeight="1"/>
    <row r="25" ht="25.2" customHeight="1"/>
    <row r="26" ht="18.6" customHeight="1"/>
    <row r="27" ht="21.6" customHeight="1"/>
    <row r="28" ht="3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sheetData>
  <mergeCells count="25">
    <mergeCell ref="A2:F2"/>
    <mergeCell ref="A3:F3"/>
    <mergeCell ref="B4:F4"/>
    <mergeCell ref="B5:D5"/>
    <mergeCell ref="B6:C6"/>
    <mergeCell ref="E6:F6"/>
    <mergeCell ref="B7:F7"/>
    <mergeCell ref="B8:C8"/>
    <mergeCell ref="D8:F8"/>
    <mergeCell ref="B9:C9"/>
    <mergeCell ref="D9:F9"/>
    <mergeCell ref="B10:F10"/>
    <mergeCell ref="B11:F11"/>
    <mergeCell ref="B12:D12"/>
    <mergeCell ref="E12:F12"/>
    <mergeCell ref="B13:D13"/>
    <mergeCell ref="E13:F13"/>
    <mergeCell ref="B23:C23"/>
    <mergeCell ref="E23:F23"/>
    <mergeCell ref="A8:A9"/>
    <mergeCell ref="A12:A13"/>
    <mergeCell ref="A15:A22"/>
    <mergeCell ref="B15:B20"/>
    <mergeCell ref="B21:B22"/>
    <mergeCell ref="C15:C18"/>
  </mergeCells>
  <pageMargins left="0.79" right="0.79" top="0.59" bottom="0.59" header="0.39" footer="0.39"/>
  <pageSetup paperSize="9" scale="91" orientation="landscape" horizontalDpi="300" verticalDpi="300"/>
  <headerFooter alignWithMargins="0" scaleWithDoc="0"/>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8"/>
  <sheetViews>
    <sheetView zoomScale="85" zoomScaleNormal="85" workbookViewId="0">
      <selection activeCell="A1" sqref="A1"/>
    </sheetView>
  </sheetViews>
  <sheetFormatPr defaultColWidth="9" defaultRowHeight="14.25"/>
  <cols>
    <col min="1" max="1" width="18.5" style="1" customWidth="1"/>
    <col min="2" max="2" width="13.9" style="1" customWidth="1"/>
    <col min="3" max="3" width="16.4" style="1" customWidth="1"/>
    <col min="4" max="5" width="25.8833333333333" style="1" customWidth="1"/>
    <col min="6" max="6" width="29.4166666666667" style="1" customWidth="1"/>
    <col min="7" max="7" width="10.1" style="1" customWidth="1"/>
    <col min="8" max="8" width="10.5" style="1" customWidth="1"/>
    <col min="9" max="9" width="7.2" style="1" customWidth="1"/>
    <col min="10" max="16384" width="9" style="1"/>
  </cols>
  <sheetData>
    <row r="1" ht="24" customHeight="1" spans="1:1">
      <c r="A1" s="2" t="s">
        <v>223</v>
      </c>
    </row>
    <row r="2" ht="24" customHeight="1" spans="1:6">
      <c r="A2" s="3" t="s">
        <v>1</v>
      </c>
      <c r="B2" s="3"/>
      <c r="C2" s="3"/>
      <c r="D2" s="3"/>
      <c r="E2" s="3"/>
      <c r="F2" s="3"/>
    </row>
    <row r="3" ht="24" customHeight="1" spans="1:6">
      <c r="A3" s="4" t="s">
        <v>162</v>
      </c>
      <c r="B3" s="4"/>
      <c r="C3" s="4"/>
      <c r="D3" s="4"/>
      <c r="E3" s="4"/>
      <c r="F3" s="4"/>
    </row>
    <row r="4" ht="18" customHeight="1" spans="1:6">
      <c r="A4" s="5" t="s">
        <v>2</v>
      </c>
      <c r="B4" s="6" t="s">
        <v>191</v>
      </c>
      <c r="C4" s="6"/>
      <c r="D4" s="6"/>
      <c r="E4" s="6"/>
      <c r="F4" s="6"/>
    </row>
    <row r="5" ht="18" customHeight="1" spans="1:10">
      <c r="A5" s="5" t="s">
        <v>4</v>
      </c>
      <c r="B5" s="6" t="s">
        <v>5</v>
      </c>
      <c r="C5" s="6"/>
      <c r="D5" s="6"/>
      <c r="E5" s="7" t="s">
        <v>6</v>
      </c>
      <c r="F5" s="6" t="str">
        <f>'[1]汇总表（公式底表）'!Y10</f>
        <v>中山市住房和城乡建设局</v>
      </c>
      <c r="G5" s="24"/>
      <c r="H5" s="24"/>
      <c r="I5" s="24"/>
      <c r="J5" s="24"/>
    </row>
    <row r="6" ht="18" customHeight="1" spans="1:6">
      <c r="A6" s="5" t="s">
        <v>8</v>
      </c>
      <c r="B6" s="6" t="s">
        <v>9</v>
      </c>
      <c r="C6" s="6"/>
      <c r="D6" s="7" t="s">
        <v>10</v>
      </c>
      <c r="E6" s="7" t="s">
        <v>11</v>
      </c>
      <c r="F6" s="7"/>
    </row>
    <row r="7" ht="18" customHeight="1" spans="1:6">
      <c r="A7" s="5" t="s">
        <v>12</v>
      </c>
      <c r="B7" s="6" t="s">
        <v>165</v>
      </c>
      <c r="C7" s="6"/>
      <c r="D7" s="6"/>
      <c r="E7" s="6"/>
      <c r="F7" s="6"/>
    </row>
    <row r="8" ht="18" customHeight="1" spans="1:6">
      <c r="A8" s="6" t="s">
        <v>166</v>
      </c>
      <c r="B8" s="7" t="s">
        <v>15</v>
      </c>
      <c r="C8" s="7"/>
      <c r="D8" s="8" t="str">
        <f>'[1]汇总表（公式底表）'!Y8&amp;"万元"</f>
        <v>21155万元</v>
      </c>
      <c r="E8" s="8"/>
      <c r="F8" s="8"/>
    </row>
    <row r="9" ht="18" customHeight="1" spans="1:6">
      <c r="A9" s="7"/>
      <c r="B9" s="7" t="s">
        <v>192</v>
      </c>
      <c r="C9" s="7"/>
      <c r="D9" s="8" t="str">
        <f>'[1]汇总表（公式底表）'!Y8&amp;"万元"</f>
        <v>21155万元</v>
      </c>
      <c r="E9" s="8"/>
      <c r="F9" s="8"/>
    </row>
    <row r="10" ht="40" customHeight="1" spans="1:6">
      <c r="A10" s="7" t="s">
        <v>18</v>
      </c>
      <c r="B10" s="9" t="s">
        <v>193</v>
      </c>
      <c r="C10" s="10"/>
      <c r="D10" s="10"/>
      <c r="E10" s="10"/>
      <c r="F10" s="25"/>
    </row>
    <row r="11" ht="73" customHeight="1" spans="1:6">
      <c r="A11" s="7" t="s">
        <v>20</v>
      </c>
      <c r="B11" s="9" t="s">
        <v>194</v>
      </c>
      <c r="C11" s="10"/>
      <c r="D11" s="10"/>
      <c r="E11" s="10"/>
      <c r="F11" s="25"/>
    </row>
    <row r="12" ht="18" customHeight="1" spans="1:6">
      <c r="A12" s="11" t="s">
        <v>22</v>
      </c>
      <c r="B12" s="7" t="s">
        <v>23</v>
      </c>
      <c r="C12" s="7"/>
      <c r="D12" s="7"/>
      <c r="E12" s="7" t="s">
        <v>24</v>
      </c>
      <c r="F12" s="7"/>
    </row>
    <row r="13" ht="36" customHeight="1" spans="1:6">
      <c r="A13" s="12"/>
      <c r="B13" s="9" t="str">
        <f>"开工改造城镇老旧小区不少于"&amp;'[1]汇总表（公式底表）'!Y6&amp;"个，涉及"&amp;'[1]汇总表（公式底表）'!Y3&amp;"户。"</f>
        <v>开工改造城镇老旧小区不少于110个，涉及19527户。</v>
      </c>
      <c r="C13" s="10"/>
      <c r="D13" s="10"/>
      <c r="E13" s="9" t="s">
        <v>195</v>
      </c>
      <c r="F13" s="25"/>
    </row>
    <row r="14" s="1" customFormat="1" ht="33" customHeight="1" spans="1:6">
      <c r="A14" s="6" t="s">
        <v>27</v>
      </c>
      <c r="B14" s="13" t="s">
        <v>28</v>
      </c>
      <c r="C14" s="13" t="s">
        <v>29</v>
      </c>
      <c r="D14" s="13" t="s">
        <v>30</v>
      </c>
      <c r="E14" s="26" t="s">
        <v>31</v>
      </c>
      <c r="F14" s="13" t="s">
        <v>32</v>
      </c>
    </row>
    <row r="15" s="1" customFormat="1" ht="18" customHeight="1" spans="1:6">
      <c r="A15" s="14"/>
      <c r="B15" s="15" t="s">
        <v>173</v>
      </c>
      <c r="C15" s="16" t="s">
        <v>34</v>
      </c>
      <c r="D15" s="17" t="s">
        <v>174</v>
      </c>
      <c r="E15" s="6">
        <f>'[1]汇总表（公式底表）'!Y3</f>
        <v>19527</v>
      </c>
      <c r="F15" s="6">
        <f>'[1]汇总表（公式底表）'!Y3</f>
        <v>19527</v>
      </c>
    </row>
    <row r="16" s="1" customFormat="1" ht="18" customHeight="1" spans="1:6">
      <c r="A16" s="18"/>
      <c r="B16" s="15"/>
      <c r="C16" s="19"/>
      <c r="D16" s="17" t="s">
        <v>196</v>
      </c>
      <c r="E16" s="6">
        <f>'[1]汇总表（公式底表）'!Y4</f>
        <v>1100</v>
      </c>
      <c r="F16" s="6">
        <f>'[1]汇总表（公式底表）'!Y4</f>
        <v>1100</v>
      </c>
    </row>
    <row r="17" s="1" customFormat="1" ht="18" customHeight="1" spans="1:6">
      <c r="A17" s="18"/>
      <c r="B17" s="15"/>
      <c r="C17" s="19"/>
      <c r="D17" s="17" t="s">
        <v>197</v>
      </c>
      <c r="E17" s="6">
        <f>'[1]汇总表（公式底表）'!Y5</f>
        <v>193.24</v>
      </c>
      <c r="F17" s="6">
        <f>'[1]汇总表（公式底表）'!Y5</f>
        <v>193.24</v>
      </c>
    </row>
    <row r="18" s="1" customFormat="1" ht="18" customHeight="1" spans="1:6">
      <c r="A18" s="18"/>
      <c r="B18" s="15"/>
      <c r="C18" s="20"/>
      <c r="D18" s="17" t="s">
        <v>198</v>
      </c>
      <c r="E18" s="6">
        <f>'[1]汇总表（公式底表）'!Y6</f>
        <v>110</v>
      </c>
      <c r="F18" s="6">
        <f>'[1]汇总表（公式底表）'!Y6</f>
        <v>110</v>
      </c>
    </row>
    <row r="19" s="1" customFormat="1" ht="18" customHeight="1" spans="1:6">
      <c r="A19" s="18"/>
      <c r="B19" s="15"/>
      <c r="C19" s="15" t="s">
        <v>43</v>
      </c>
      <c r="D19" s="17" t="s">
        <v>178</v>
      </c>
      <c r="E19" s="27">
        <v>100</v>
      </c>
      <c r="F19" s="27">
        <v>100</v>
      </c>
    </row>
    <row r="20" s="1" customFormat="1" ht="18" customHeight="1" spans="1:6">
      <c r="A20" s="18"/>
      <c r="B20" s="15"/>
      <c r="C20" s="15" t="s">
        <v>46</v>
      </c>
      <c r="D20" s="17" t="s">
        <v>179</v>
      </c>
      <c r="E20" s="27">
        <v>100</v>
      </c>
      <c r="F20" s="27">
        <v>100</v>
      </c>
    </row>
    <row r="21" s="1" customFormat="1" ht="18" customHeight="1" spans="1:6">
      <c r="A21" s="18"/>
      <c r="B21" s="19" t="s">
        <v>180</v>
      </c>
      <c r="C21" s="16" t="s">
        <v>49</v>
      </c>
      <c r="D21" s="17" t="s">
        <v>50</v>
      </c>
      <c r="E21" s="27" t="s">
        <v>45</v>
      </c>
      <c r="F21" s="27" t="str">
        <f>E21</f>
        <v>是</v>
      </c>
    </row>
    <row r="22" s="1" customFormat="1" ht="36" customHeight="1" spans="1:6">
      <c r="A22" s="21"/>
      <c r="B22" s="20"/>
      <c r="C22" s="15" t="s">
        <v>52</v>
      </c>
      <c r="D22" s="17" t="s">
        <v>199</v>
      </c>
      <c r="E22" s="27">
        <v>90</v>
      </c>
      <c r="F22" s="27">
        <v>90</v>
      </c>
    </row>
    <row r="23" s="1" customFormat="1" ht="18" customHeight="1" spans="1:6">
      <c r="A23" s="7" t="s">
        <v>55</v>
      </c>
      <c r="B23" s="22" t="s">
        <v>200</v>
      </c>
      <c r="C23" s="23"/>
      <c r="D23" s="7" t="s">
        <v>57</v>
      </c>
      <c r="E23" s="22">
        <v>83133512</v>
      </c>
      <c r="F23" s="28"/>
    </row>
    <row r="24" ht="31.2" customHeight="1"/>
    <row r="25" ht="25.2" customHeight="1"/>
    <row r="26" ht="18.6" customHeight="1"/>
    <row r="27" ht="21.6" customHeight="1"/>
    <row r="28" ht="3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sheetData>
  <mergeCells count="25">
    <mergeCell ref="A2:F2"/>
    <mergeCell ref="A3:F3"/>
    <mergeCell ref="B4:F4"/>
    <mergeCell ref="B5:D5"/>
    <mergeCell ref="B6:C6"/>
    <mergeCell ref="E6:F6"/>
    <mergeCell ref="B7:F7"/>
    <mergeCell ref="B8:C8"/>
    <mergeCell ref="D8:F8"/>
    <mergeCell ref="B9:C9"/>
    <mergeCell ref="D9:F9"/>
    <mergeCell ref="B10:F10"/>
    <mergeCell ref="B11:F11"/>
    <mergeCell ref="B12:D12"/>
    <mergeCell ref="E12:F12"/>
    <mergeCell ref="B13:D13"/>
    <mergeCell ref="E13:F13"/>
    <mergeCell ref="B23:C23"/>
    <mergeCell ref="E23:F23"/>
    <mergeCell ref="A8:A9"/>
    <mergeCell ref="A12:A13"/>
    <mergeCell ref="A15:A22"/>
    <mergeCell ref="B15:B20"/>
    <mergeCell ref="B21:B22"/>
    <mergeCell ref="C15:C18"/>
  </mergeCells>
  <pageMargins left="0.79" right="0.79" top="0.59" bottom="0.59" header="0.39" footer="0.39"/>
  <pageSetup paperSize="9" scale="91" orientation="landscape" horizontalDpi="300" verticalDpi="3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workbookViewId="0">
      <selection activeCell="A1" sqref="A1"/>
    </sheetView>
  </sheetViews>
  <sheetFormatPr defaultColWidth="9" defaultRowHeight="14.25" outlineLevelCol="6"/>
  <cols>
    <col min="1" max="1" width="19.625" style="1"/>
    <col min="2" max="2" width="11.625" style="1"/>
    <col min="3" max="3" width="20.5" style="1"/>
    <col min="4" max="4" width="31.625" style="1"/>
    <col min="5" max="6" width="22.75" style="1"/>
    <col min="7" max="16384" width="9" style="1"/>
  </cols>
  <sheetData>
    <row r="1" ht="24" customHeight="1" spans="1:1">
      <c r="A1" s="2" t="s">
        <v>76</v>
      </c>
    </row>
    <row r="2" ht="24" customHeight="1" spans="1:6">
      <c r="A2" s="3" t="s">
        <v>1</v>
      </c>
      <c r="B2" s="3"/>
      <c r="C2" s="3"/>
      <c r="D2" s="3"/>
      <c r="E2" s="3"/>
      <c r="F2" s="3"/>
    </row>
    <row r="3" ht="24" customHeight="1" spans="1:6">
      <c r="A3" s="30" t="s">
        <v>2</v>
      </c>
      <c r="B3" s="31" t="s">
        <v>3</v>
      </c>
      <c r="C3" s="31"/>
      <c r="D3" s="31"/>
      <c r="E3" s="31"/>
      <c r="F3" s="31"/>
    </row>
    <row r="4" ht="24" customHeight="1" spans="1:7">
      <c r="A4" s="32" t="s">
        <v>4</v>
      </c>
      <c r="B4" s="33" t="s">
        <v>5</v>
      </c>
      <c r="C4" s="34"/>
      <c r="D4" s="30" t="s">
        <v>6</v>
      </c>
      <c r="E4" s="61" t="s">
        <v>77</v>
      </c>
      <c r="F4" s="61"/>
      <c r="G4" s="24"/>
    </row>
    <row r="5" ht="23.25" customHeight="1" spans="1:6">
      <c r="A5" s="30" t="s">
        <v>8</v>
      </c>
      <c r="B5" s="31" t="s">
        <v>9</v>
      </c>
      <c r="C5" s="31"/>
      <c r="D5" s="30" t="s">
        <v>10</v>
      </c>
      <c r="E5" s="35" t="s">
        <v>11</v>
      </c>
      <c r="F5" s="35"/>
    </row>
    <row r="6" ht="23.25" customHeight="1" spans="1:6">
      <c r="A6" s="30" t="s">
        <v>12</v>
      </c>
      <c r="B6" s="31" t="s">
        <v>13</v>
      </c>
      <c r="C6" s="31"/>
      <c r="D6" s="31"/>
      <c r="E6" s="31"/>
      <c r="F6" s="31"/>
    </row>
    <row r="7" ht="23.25" customHeight="1" spans="1:6">
      <c r="A7" s="32" t="s">
        <v>14</v>
      </c>
      <c r="B7" s="35" t="s">
        <v>15</v>
      </c>
      <c r="C7" s="35"/>
      <c r="D7" s="36" t="s">
        <v>78</v>
      </c>
      <c r="E7" s="52"/>
      <c r="F7" s="53"/>
    </row>
    <row r="8" ht="23.25" customHeight="1" spans="1:6">
      <c r="A8" s="30"/>
      <c r="B8" s="35" t="s">
        <v>17</v>
      </c>
      <c r="C8" s="35"/>
      <c r="D8" s="60" t="str">
        <f>D7</f>
        <v>44万元</v>
      </c>
      <c r="E8" s="64"/>
      <c r="F8" s="65"/>
    </row>
    <row r="9" ht="48" customHeight="1" spans="1:6">
      <c r="A9" s="30" t="s">
        <v>18</v>
      </c>
      <c r="B9" s="38" t="s">
        <v>19</v>
      </c>
      <c r="C9" s="39"/>
      <c r="D9" s="39"/>
      <c r="E9" s="39"/>
      <c r="F9" s="56"/>
    </row>
    <row r="10" ht="90" customHeight="1" spans="1:6">
      <c r="A10" s="30" t="s">
        <v>20</v>
      </c>
      <c r="B10" s="38" t="s">
        <v>21</v>
      </c>
      <c r="C10" s="39"/>
      <c r="D10" s="39"/>
      <c r="E10" s="39"/>
      <c r="F10" s="56"/>
    </row>
    <row r="11" ht="24" customHeight="1" spans="1:6">
      <c r="A11" s="40" t="s">
        <v>22</v>
      </c>
      <c r="B11" s="30" t="s">
        <v>23</v>
      </c>
      <c r="C11" s="30"/>
      <c r="D11" s="30"/>
      <c r="E11" s="30" t="s">
        <v>24</v>
      </c>
      <c r="F11" s="30"/>
    </row>
    <row r="12" ht="60" customHeight="1" spans="1:6">
      <c r="A12" s="41"/>
      <c r="B12" s="38" t="s">
        <v>25</v>
      </c>
      <c r="C12" s="39"/>
      <c r="D12" s="39"/>
      <c r="E12" s="38" t="s">
        <v>26</v>
      </c>
      <c r="F12" s="56"/>
    </row>
    <row r="13" ht="36" customHeight="1" spans="1:6">
      <c r="A13" s="40" t="s">
        <v>27</v>
      </c>
      <c r="B13" s="42" t="s">
        <v>28</v>
      </c>
      <c r="C13" s="42" t="s">
        <v>29</v>
      </c>
      <c r="D13" s="43" t="s">
        <v>30</v>
      </c>
      <c r="E13" s="57" t="s">
        <v>31</v>
      </c>
      <c r="F13" s="43" t="s">
        <v>32</v>
      </c>
    </row>
    <row r="14" s="1" customFormat="1" ht="36" customHeight="1" spans="1:6">
      <c r="A14" s="44"/>
      <c r="B14" s="45" t="s">
        <v>33</v>
      </c>
      <c r="C14" s="46" t="s">
        <v>34</v>
      </c>
      <c r="D14" s="61" t="s">
        <v>41</v>
      </c>
      <c r="E14" s="61" t="s">
        <v>79</v>
      </c>
      <c r="F14" s="61" t="s">
        <v>79</v>
      </c>
    </row>
    <row r="15" s="1" customFormat="1" ht="24" customHeight="1" spans="1:6">
      <c r="A15" s="44"/>
      <c r="B15" s="45"/>
      <c r="C15" s="45" t="s">
        <v>43</v>
      </c>
      <c r="D15" s="48" t="s">
        <v>44</v>
      </c>
      <c r="E15" s="48" t="s">
        <v>45</v>
      </c>
      <c r="F15" s="48" t="str">
        <f t="shared" ref="F15:F18" si="0">E15</f>
        <v>是</v>
      </c>
    </row>
    <row r="16" s="1" customFormat="1" ht="24" customHeight="1" spans="1:6">
      <c r="A16" s="44"/>
      <c r="B16" s="45"/>
      <c r="C16" s="46" t="s">
        <v>46</v>
      </c>
      <c r="D16" s="31" t="s">
        <v>47</v>
      </c>
      <c r="E16" s="58">
        <v>1</v>
      </c>
      <c r="F16" s="58">
        <f t="shared" si="0"/>
        <v>1</v>
      </c>
    </row>
    <row r="17" s="1" customFormat="1" ht="24" customHeight="1" spans="1:6">
      <c r="A17" s="44"/>
      <c r="B17" s="62" t="s">
        <v>48</v>
      </c>
      <c r="C17" s="63" t="s">
        <v>49</v>
      </c>
      <c r="D17" s="48" t="s">
        <v>50</v>
      </c>
      <c r="E17" s="48" t="s">
        <v>45</v>
      </c>
      <c r="F17" s="48" t="str">
        <f t="shared" si="0"/>
        <v>是</v>
      </c>
    </row>
    <row r="18" s="1" customFormat="1" ht="24" customHeight="1" spans="1:6">
      <c r="A18" s="50"/>
      <c r="B18" s="45" t="s">
        <v>51</v>
      </c>
      <c r="C18" s="45" t="s">
        <v>52</v>
      </c>
      <c r="D18" s="48" t="s">
        <v>53</v>
      </c>
      <c r="E18" s="48" t="s">
        <v>54</v>
      </c>
      <c r="F18" s="48" t="str">
        <f t="shared" si="0"/>
        <v>≥90%</v>
      </c>
    </row>
    <row r="19" ht="24" customHeight="1" spans="1:6">
      <c r="A19" s="30" t="s">
        <v>55</v>
      </c>
      <c r="B19" s="33" t="s">
        <v>56</v>
      </c>
      <c r="C19" s="34"/>
      <c r="D19" s="30" t="s">
        <v>57</v>
      </c>
      <c r="E19" s="33" t="s">
        <v>58</v>
      </c>
      <c r="F19" s="51"/>
    </row>
    <row r="20" ht="15.6" customHeight="1"/>
    <row r="21" ht="15.6" customHeight="1"/>
    <row r="22" ht="15.6" customHeight="1"/>
    <row r="23" ht="15.6" customHeight="1"/>
    <row r="24" ht="15.6" customHeight="1"/>
    <row r="25" ht="15.6" customHeight="1"/>
    <row r="26" ht="15.6" customHeight="1"/>
    <row r="27" ht="15.6" customHeight="1"/>
    <row r="28" ht="15.6" customHeight="1"/>
    <row r="29" ht="15.6" customHeight="1"/>
    <row r="30" s="1" customFormat="1" ht="15.6" customHeight="1"/>
    <row r="31" s="1" customFormat="1" ht="15.6" customHeight="1"/>
    <row r="32" s="1" customFormat="1" ht="15.6" customHeight="1"/>
    <row r="33" s="1" customFormat="1" ht="15.6" customHeight="1"/>
    <row r="34" s="1" customFormat="1" ht="15.6" customHeight="1"/>
    <row r="35" s="1" customFormat="1" ht="15.6" customHeight="1"/>
    <row r="36" s="1" customFormat="1" ht="15.6" customHeight="1"/>
    <row r="37" s="1" customFormat="1" ht="15.6" customHeight="1"/>
    <row r="38" s="1" customFormat="1" ht="15.6" customHeight="1"/>
    <row r="39" s="1" customFormat="1" ht="15.6" customHeight="1"/>
  </sheetData>
  <mergeCells count="23">
    <mergeCell ref="A2:F2"/>
    <mergeCell ref="B3:F3"/>
    <mergeCell ref="B4:C4"/>
    <mergeCell ref="E4:F4"/>
    <mergeCell ref="B5:C5"/>
    <mergeCell ref="E5:F5"/>
    <mergeCell ref="B6:F6"/>
    <mergeCell ref="B7:C7"/>
    <mergeCell ref="D7:F7"/>
    <mergeCell ref="B8:C8"/>
    <mergeCell ref="D8:F8"/>
    <mergeCell ref="B9:F9"/>
    <mergeCell ref="B10:F10"/>
    <mergeCell ref="B11:D11"/>
    <mergeCell ref="E11:F11"/>
    <mergeCell ref="B12:D12"/>
    <mergeCell ref="E12:F12"/>
    <mergeCell ref="B19:C19"/>
    <mergeCell ref="E19:F19"/>
    <mergeCell ref="A7:A8"/>
    <mergeCell ref="A11:A12"/>
    <mergeCell ref="A13:A18"/>
    <mergeCell ref="B14:B16"/>
  </mergeCells>
  <pageMargins left="0.78740157480315" right="0.78740157480315" top="0.393700787401575" bottom="0.393700787401575" header="0.196850393700787" footer="0.196850393700787"/>
  <pageSetup paperSize="9" scale="73" orientation="landscape" horizontalDpi="300" verticalDpi="300"/>
  <headerFooter alignWithMargins="0" scaleWithDoc="0"/>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8"/>
  <sheetViews>
    <sheetView zoomScale="85" zoomScaleNormal="85" workbookViewId="0">
      <selection activeCell="A1" sqref="A1"/>
    </sheetView>
  </sheetViews>
  <sheetFormatPr defaultColWidth="9" defaultRowHeight="14.25"/>
  <cols>
    <col min="1" max="1" width="18.5" style="1" customWidth="1"/>
    <col min="2" max="2" width="13.9" style="1" customWidth="1"/>
    <col min="3" max="3" width="16.4" style="1" customWidth="1"/>
    <col min="4" max="5" width="25.8833333333333" style="1" customWidth="1"/>
    <col min="6" max="6" width="29.4166666666667" style="1" customWidth="1"/>
    <col min="7" max="7" width="10.1" style="1" customWidth="1"/>
    <col min="8" max="8" width="10.5" style="1" customWidth="1"/>
    <col min="9" max="9" width="7.2" style="1" customWidth="1"/>
    <col min="10" max="16384" width="9" style="1"/>
  </cols>
  <sheetData>
    <row r="1" ht="24" customHeight="1" spans="1:1">
      <c r="A1" s="2" t="s">
        <v>224</v>
      </c>
    </row>
    <row r="2" ht="24" customHeight="1" spans="1:6">
      <c r="A2" s="3" t="s">
        <v>1</v>
      </c>
      <c r="B2" s="3"/>
      <c r="C2" s="3"/>
      <c r="D2" s="3"/>
      <c r="E2" s="3"/>
      <c r="F2" s="3"/>
    </row>
    <row r="3" ht="24" customHeight="1" spans="1:6">
      <c r="A3" s="4" t="s">
        <v>162</v>
      </c>
      <c r="B3" s="4"/>
      <c r="C3" s="4"/>
      <c r="D3" s="4"/>
      <c r="E3" s="4"/>
      <c r="F3" s="4"/>
    </row>
    <row r="4" ht="18" customHeight="1" spans="1:6">
      <c r="A4" s="5" t="s">
        <v>2</v>
      </c>
      <c r="B4" s="6" t="s">
        <v>191</v>
      </c>
      <c r="C4" s="6"/>
      <c r="D4" s="6"/>
      <c r="E4" s="6"/>
      <c r="F4" s="6"/>
    </row>
    <row r="5" ht="18" customHeight="1" spans="1:10">
      <c r="A5" s="5" t="s">
        <v>4</v>
      </c>
      <c r="B5" s="6" t="s">
        <v>5</v>
      </c>
      <c r="C5" s="6"/>
      <c r="D5" s="6"/>
      <c r="E5" s="7" t="s">
        <v>6</v>
      </c>
      <c r="F5" s="6" t="str">
        <f>'[1]汇总表（公式底表）'!Z10</f>
        <v>鹤山市住房和城乡建设局</v>
      </c>
      <c r="G5" s="24"/>
      <c r="H5" s="24"/>
      <c r="I5" s="24"/>
      <c r="J5" s="24"/>
    </row>
    <row r="6" ht="18" customHeight="1" spans="1:6">
      <c r="A6" s="5" t="s">
        <v>8</v>
      </c>
      <c r="B6" s="6" t="s">
        <v>9</v>
      </c>
      <c r="C6" s="6"/>
      <c r="D6" s="7" t="s">
        <v>10</v>
      </c>
      <c r="E6" s="7" t="s">
        <v>11</v>
      </c>
      <c r="F6" s="7"/>
    </row>
    <row r="7" ht="18" customHeight="1" spans="1:6">
      <c r="A7" s="5" t="s">
        <v>12</v>
      </c>
      <c r="B7" s="6" t="s">
        <v>165</v>
      </c>
      <c r="C7" s="6"/>
      <c r="D7" s="6"/>
      <c r="E7" s="6"/>
      <c r="F7" s="6"/>
    </row>
    <row r="8" ht="18" customHeight="1" spans="1:6">
      <c r="A8" s="6" t="s">
        <v>166</v>
      </c>
      <c r="B8" s="7" t="s">
        <v>15</v>
      </c>
      <c r="C8" s="7"/>
      <c r="D8" s="8" t="str">
        <f>'[1]汇总表（公式底表）'!Z8&amp;"万元"</f>
        <v>754万元</v>
      </c>
      <c r="E8" s="8"/>
      <c r="F8" s="8"/>
    </row>
    <row r="9" ht="18" customHeight="1" spans="1:6">
      <c r="A9" s="7"/>
      <c r="B9" s="7" t="s">
        <v>192</v>
      </c>
      <c r="C9" s="7"/>
      <c r="D9" s="8" t="str">
        <f>'[1]汇总表（公式底表）'!Z8&amp;"万元"</f>
        <v>754万元</v>
      </c>
      <c r="E9" s="8"/>
      <c r="F9" s="8"/>
    </row>
    <row r="10" ht="40" customHeight="1" spans="1:6">
      <c r="A10" s="7" t="s">
        <v>18</v>
      </c>
      <c r="B10" s="9" t="s">
        <v>193</v>
      </c>
      <c r="C10" s="10"/>
      <c r="D10" s="10"/>
      <c r="E10" s="10"/>
      <c r="F10" s="25"/>
    </row>
    <row r="11" ht="73" customHeight="1" spans="1:6">
      <c r="A11" s="7" t="s">
        <v>20</v>
      </c>
      <c r="B11" s="9" t="s">
        <v>194</v>
      </c>
      <c r="C11" s="10"/>
      <c r="D11" s="10"/>
      <c r="E11" s="10"/>
      <c r="F11" s="25"/>
    </row>
    <row r="12" ht="18" customHeight="1" spans="1:6">
      <c r="A12" s="11" t="s">
        <v>22</v>
      </c>
      <c r="B12" s="7" t="s">
        <v>23</v>
      </c>
      <c r="C12" s="7"/>
      <c r="D12" s="7"/>
      <c r="E12" s="7" t="s">
        <v>24</v>
      </c>
      <c r="F12" s="7"/>
    </row>
    <row r="13" ht="36" customHeight="1" spans="1:6">
      <c r="A13" s="12"/>
      <c r="B13" s="9" t="str">
        <f>"开工改造城镇老旧小区不少于"&amp;'[1]汇总表（公式底表）'!Z6&amp;"个，涉及"&amp;'[1]汇总表（公式底表）'!Z3&amp;"户。"</f>
        <v>开工改造城镇老旧小区不少于4个，涉及728户。</v>
      </c>
      <c r="C13" s="10"/>
      <c r="D13" s="10"/>
      <c r="E13" s="9" t="s">
        <v>195</v>
      </c>
      <c r="F13" s="25"/>
    </row>
    <row r="14" s="1" customFormat="1" ht="33" customHeight="1" spans="1:6">
      <c r="A14" s="6" t="s">
        <v>27</v>
      </c>
      <c r="B14" s="13" t="s">
        <v>28</v>
      </c>
      <c r="C14" s="13" t="s">
        <v>29</v>
      </c>
      <c r="D14" s="13" t="s">
        <v>30</v>
      </c>
      <c r="E14" s="26" t="s">
        <v>31</v>
      </c>
      <c r="F14" s="13" t="s">
        <v>32</v>
      </c>
    </row>
    <row r="15" s="1" customFormat="1" ht="18" customHeight="1" spans="1:6">
      <c r="A15" s="14"/>
      <c r="B15" s="15" t="s">
        <v>173</v>
      </c>
      <c r="C15" s="16" t="s">
        <v>34</v>
      </c>
      <c r="D15" s="17" t="s">
        <v>174</v>
      </c>
      <c r="E15" s="6">
        <f>'[1]汇总表（公式底表）'!Z3</f>
        <v>728</v>
      </c>
      <c r="F15" s="6">
        <f>'[1]汇总表（公式底表）'!Z3</f>
        <v>728</v>
      </c>
    </row>
    <row r="16" s="1" customFormat="1" ht="18" customHeight="1" spans="1:6">
      <c r="A16" s="18"/>
      <c r="B16" s="15"/>
      <c r="C16" s="19"/>
      <c r="D16" s="17" t="s">
        <v>196</v>
      </c>
      <c r="E16" s="6">
        <f>'[1]汇总表（公式底表）'!Z4</f>
        <v>44</v>
      </c>
      <c r="F16" s="6">
        <f>'[1]汇总表（公式底表）'!Z4</f>
        <v>44</v>
      </c>
    </row>
    <row r="17" s="1" customFormat="1" ht="18" customHeight="1" spans="1:6">
      <c r="A17" s="18"/>
      <c r="B17" s="15"/>
      <c r="C17" s="19"/>
      <c r="D17" s="17" t="s">
        <v>197</v>
      </c>
      <c r="E17" s="6">
        <f>'[1]汇总表（公式底表）'!Z5</f>
        <v>6.39</v>
      </c>
      <c r="F17" s="6">
        <f>'[1]汇总表（公式底表）'!Z5</f>
        <v>6.39</v>
      </c>
    </row>
    <row r="18" s="1" customFormat="1" ht="18" customHeight="1" spans="1:6">
      <c r="A18" s="18"/>
      <c r="B18" s="15"/>
      <c r="C18" s="20"/>
      <c r="D18" s="17" t="s">
        <v>198</v>
      </c>
      <c r="E18" s="6">
        <f>'[1]汇总表（公式底表）'!Z6</f>
        <v>4</v>
      </c>
      <c r="F18" s="6">
        <f>'[1]汇总表（公式底表）'!Z6</f>
        <v>4</v>
      </c>
    </row>
    <row r="19" s="1" customFormat="1" ht="18" customHeight="1" spans="1:6">
      <c r="A19" s="18"/>
      <c r="B19" s="15"/>
      <c r="C19" s="15" t="s">
        <v>43</v>
      </c>
      <c r="D19" s="17" t="s">
        <v>178</v>
      </c>
      <c r="E19" s="27">
        <v>100</v>
      </c>
      <c r="F19" s="27">
        <v>100</v>
      </c>
    </row>
    <row r="20" s="1" customFormat="1" ht="18" customHeight="1" spans="1:6">
      <c r="A20" s="18"/>
      <c r="B20" s="15"/>
      <c r="C20" s="15" t="s">
        <v>46</v>
      </c>
      <c r="D20" s="17" t="s">
        <v>179</v>
      </c>
      <c r="E20" s="27">
        <v>100</v>
      </c>
      <c r="F20" s="27">
        <v>100</v>
      </c>
    </row>
    <row r="21" s="1" customFormat="1" ht="18" customHeight="1" spans="1:6">
      <c r="A21" s="18"/>
      <c r="B21" s="19" t="s">
        <v>180</v>
      </c>
      <c r="C21" s="16" t="s">
        <v>49</v>
      </c>
      <c r="D21" s="17" t="s">
        <v>50</v>
      </c>
      <c r="E21" s="27" t="s">
        <v>45</v>
      </c>
      <c r="F21" s="27" t="str">
        <f>E21</f>
        <v>是</v>
      </c>
    </row>
    <row r="22" s="1" customFormat="1" ht="36" customHeight="1" spans="1:6">
      <c r="A22" s="21"/>
      <c r="B22" s="20"/>
      <c r="C22" s="15" t="s">
        <v>52</v>
      </c>
      <c r="D22" s="17" t="s">
        <v>199</v>
      </c>
      <c r="E22" s="27">
        <v>90</v>
      </c>
      <c r="F22" s="27">
        <v>90</v>
      </c>
    </row>
    <row r="23" s="1" customFormat="1" ht="18" customHeight="1" spans="1:6">
      <c r="A23" s="7" t="s">
        <v>55</v>
      </c>
      <c r="B23" s="22" t="s">
        <v>200</v>
      </c>
      <c r="C23" s="23"/>
      <c r="D23" s="7" t="s">
        <v>57</v>
      </c>
      <c r="E23" s="22">
        <v>83133512</v>
      </c>
      <c r="F23" s="28"/>
    </row>
    <row r="24" ht="31.2" customHeight="1"/>
    <row r="25" ht="25.2" customHeight="1"/>
    <row r="26" ht="18.6" customHeight="1"/>
    <row r="27" ht="21.6" customHeight="1"/>
    <row r="28" ht="3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sheetData>
  <mergeCells count="25">
    <mergeCell ref="A2:F2"/>
    <mergeCell ref="A3:F3"/>
    <mergeCell ref="B4:F4"/>
    <mergeCell ref="B5:D5"/>
    <mergeCell ref="B6:C6"/>
    <mergeCell ref="E6:F6"/>
    <mergeCell ref="B7:F7"/>
    <mergeCell ref="B8:C8"/>
    <mergeCell ref="D8:F8"/>
    <mergeCell ref="B9:C9"/>
    <mergeCell ref="D9:F9"/>
    <mergeCell ref="B10:F10"/>
    <mergeCell ref="B11:F11"/>
    <mergeCell ref="B12:D12"/>
    <mergeCell ref="E12:F12"/>
    <mergeCell ref="B13:D13"/>
    <mergeCell ref="E13:F13"/>
    <mergeCell ref="B23:C23"/>
    <mergeCell ref="E23:F23"/>
    <mergeCell ref="A8:A9"/>
    <mergeCell ref="A12:A13"/>
    <mergeCell ref="A15:A22"/>
    <mergeCell ref="B15:B20"/>
    <mergeCell ref="B21:B22"/>
    <mergeCell ref="C15:C18"/>
  </mergeCells>
  <pageMargins left="0.79" right="0.79" top="0.59" bottom="0.59" header="0.39" footer="0.39"/>
  <pageSetup paperSize="9" scale="91" orientation="landscape" horizontalDpi="300" verticalDpi="300"/>
  <headerFooter alignWithMargins="0" scaleWithDoc="0"/>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8"/>
  <sheetViews>
    <sheetView zoomScale="85" zoomScaleNormal="85" workbookViewId="0">
      <selection activeCell="A1" sqref="A1"/>
    </sheetView>
  </sheetViews>
  <sheetFormatPr defaultColWidth="9" defaultRowHeight="14.25"/>
  <cols>
    <col min="1" max="1" width="18.5" style="1" customWidth="1"/>
    <col min="2" max="2" width="13.9" style="1" customWidth="1"/>
    <col min="3" max="3" width="16.4" style="1" customWidth="1"/>
    <col min="4" max="5" width="25.8833333333333" style="1" customWidth="1"/>
    <col min="6" max="6" width="29.4166666666667" style="1" customWidth="1"/>
    <col min="7" max="7" width="10.1" style="1" customWidth="1"/>
    <col min="8" max="8" width="10.5" style="1" customWidth="1"/>
    <col min="9" max="9" width="7.2" style="1" customWidth="1"/>
    <col min="10" max="16384" width="9" style="1"/>
  </cols>
  <sheetData>
    <row r="1" ht="24" customHeight="1" spans="1:1">
      <c r="A1" s="2" t="s">
        <v>225</v>
      </c>
    </row>
    <row r="2" ht="24" customHeight="1" spans="1:6">
      <c r="A2" s="3" t="s">
        <v>1</v>
      </c>
      <c r="B2" s="3"/>
      <c r="C2" s="3"/>
      <c r="D2" s="3"/>
      <c r="E2" s="3"/>
      <c r="F2" s="3"/>
    </row>
    <row r="3" ht="24" customHeight="1" spans="1:6">
      <c r="A3" s="4" t="s">
        <v>162</v>
      </c>
      <c r="B3" s="4"/>
      <c r="C3" s="4"/>
      <c r="D3" s="4"/>
      <c r="E3" s="4"/>
      <c r="F3" s="4"/>
    </row>
    <row r="4" ht="18" customHeight="1" spans="1:6">
      <c r="A4" s="5" t="s">
        <v>2</v>
      </c>
      <c r="B4" s="6" t="s">
        <v>191</v>
      </c>
      <c r="C4" s="6"/>
      <c r="D4" s="6"/>
      <c r="E4" s="6"/>
      <c r="F4" s="6"/>
    </row>
    <row r="5" ht="18" customHeight="1" spans="1:10">
      <c r="A5" s="5" t="s">
        <v>4</v>
      </c>
      <c r="B5" s="6" t="s">
        <v>5</v>
      </c>
      <c r="C5" s="6"/>
      <c r="D5" s="6"/>
      <c r="E5" s="7" t="s">
        <v>6</v>
      </c>
      <c r="F5" s="6" t="str">
        <f>'[1]汇总表（公式底表）'!AA10</f>
        <v>阳江市住房和城乡建设局</v>
      </c>
      <c r="G5" s="24"/>
      <c r="H5" s="24"/>
      <c r="I5" s="24"/>
      <c r="J5" s="24"/>
    </row>
    <row r="6" ht="18" customHeight="1" spans="1:6">
      <c r="A6" s="5" t="s">
        <v>8</v>
      </c>
      <c r="B6" s="6" t="s">
        <v>9</v>
      </c>
      <c r="C6" s="6"/>
      <c r="D6" s="7" t="s">
        <v>10</v>
      </c>
      <c r="E6" s="7" t="s">
        <v>11</v>
      </c>
      <c r="F6" s="7"/>
    </row>
    <row r="7" ht="18" customHeight="1" spans="1:6">
      <c r="A7" s="5" t="s">
        <v>12</v>
      </c>
      <c r="B7" s="6" t="s">
        <v>165</v>
      </c>
      <c r="C7" s="6"/>
      <c r="D7" s="6"/>
      <c r="E7" s="6"/>
      <c r="F7" s="6"/>
    </row>
    <row r="8" ht="18" customHeight="1" spans="1:6">
      <c r="A8" s="6" t="s">
        <v>166</v>
      </c>
      <c r="B8" s="7" t="s">
        <v>15</v>
      </c>
      <c r="C8" s="7"/>
      <c r="D8" s="8" t="str">
        <f>'[1]汇总表（公式底表）'!AA8&amp;"万元"</f>
        <v>2816万元</v>
      </c>
      <c r="E8" s="8"/>
      <c r="F8" s="8"/>
    </row>
    <row r="9" ht="18" customHeight="1" spans="1:6">
      <c r="A9" s="7"/>
      <c r="B9" s="7" t="s">
        <v>192</v>
      </c>
      <c r="C9" s="7"/>
      <c r="D9" s="8" t="str">
        <f>'[1]汇总表（公式底表）'!AA8&amp;"万元"</f>
        <v>2816万元</v>
      </c>
      <c r="E9" s="8"/>
      <c r="F9" s="8"/>
    </row>
    <row r="10" ht="40" customHeight="1" spans="1:6">
      <c r="A10" s="7" t="s">
        <v>18</v>
      </c>
      <c r="B10" s="9" t="s">
        <v>193</v>
      </c>
      <c r="C10" s="10"/>
      <c r="D10" s="10"/>
      <c r="E10" s="10"/>
      <c r="F10" s="25"/>
    </row>
    <row r="11" ht="73" customHeight="1" spans="1:6">
      <c r="A11" s="7" t="s">
        <v>20</v>
      </c>
      <c r="B11" s="9" t="s">
        <v>194</v>
      </c>
      <c r="C11" s="10"/>
      <c r="D11" s="10"/>
      <c r="E11" s="10"/>
      <c r="F11" s="25"/>
    </row>
    <row r="12" ht="18" customHeight="1" spans="1:6">
      <c r="A12" s="11" t="s">
        <v>22</v>
      </c>
      <c r="B12" s="7" t="s">
        <v>23</v>
      </c>
      <c r="C12" s="7"/>
      <c r="D12" s="7"/>
      <c r="E12" s="7" t="s">
        <v>24</v>
      </c>
      <c r="F12" s="7"/>
    </row>
    <row r="13" ht="36" customHeight="1" spans="1:6">
      <c r="A13" s="12"/>
      <c r="B13" s="9" t="str">
        <f>"开工改造城镇老旧小区不少于"&amp;'[1]汇总表（公式底表）'!AA6&amp;"个，涉及"&amp;'[1]汇总表（公式底表）'!AA3&amp;"户。"</f>
        <v>开工改造城镇老旧小区不少于4个，涉及982户。</v>
      </c>
      <c r="C13" s="10"/>
      <c r="D13" s="10"/>
      <c r="E13" s="9" t="s">
        <v>195</v>
      </c>
      <c r="F13" s="25"/>
    </row>
    <row r="14" s="1" customFormat="1" ht="33" customHeight="1" spans="1:6">
      <c r="A14" s="6" t="s">
        <v>27</v>
      </c>
      <c r="B14" s="13" t="s">
        <v>28</v>
      </c>
      <c r="C14" s="13" t="s">
        <v>29</v>
      </c>
      <c r="D14" s="13" t="s">
        <v>30</v>
      </c>
      <c r="E14" s="26" t="s">
        <v>31</v>
      </c>
      <c r="F14" s="13" t="s">
        <v>32</v>
      </c>
    </row>
    <row r="15" s="1" customFormat="1" ht="18" customHeight="1" spans="1:6">
      <c r="A15" s="14"/>
      <c r="B15" s="15" t="s">
        <v>173</v>
      </c>
      <c r="C15" s="16" t="s">
        <v>34</v>
      </c>
      <c r="D15" s="17" t="s">
        <v>174</v>
      </c>
      <c r="E15" s="6">
        <f>'[1]汇总表（公式底表）'!AA3</f>
        <v>982</v>
      </c>
      <c r="F15" s="6">
        <f>'[1]汇总表（公式底表）'!AA3</f>
        <v>982</v>
      </c>
    </row>
    <row r="16" s="1" customFormat="1" ht="18" customHeight="1" spans="1:6">
      <c r="A16" s="18"/>
      <c r="B16" s="15"/>
      <c r="C16" s="19"/>
      <c r="D16" s="17" t="s">
        <v>196</v>
      </c>
      <c r="E16" s="6">
        <f>'[1]汇总表（公式底表）'!AA4</f>
        <v>1044</v>
      </c>
      <c r="F16" s="6">
        <f>'[1]汇总表（公式底表）'!AA4</f>
        <v>1044</v>
      </c>
    </row>
    <row r="17" s="1" customFormat="1" ht="18" customHeight="1" spans="1:6">
      <c r="A17" s="18"/>
      <c r="B17" s="15"/>
      <c r="C17" s="19"/>
      <c r="D17" s="17" t="s">
        <v>197</v>
      </c>
      <c r="E17" s="6">
        <f>'[1]汇总表（公式底表）'!AA5</f>
        <v>20</v>
      </c>
      <c r="F17" s="6">
        <f>'[1]汇总表（公式底表）'!AA5</f>
        <v>20</v>
      </c>
    </row>
    <row r="18" s="1" customFormat="1" ht="18" customHeight="1" spans="1:6">
      <c r="A18" s="18"/>
      <c r="B18" s="15"/>
      <c r="C18" s="20"/>
      <c r="D18" s="17" t="s">
        <v>198</v>
      </c>
      <c r="E18" s="6">
        <f>'[1]汇总表（公式底表）'!AA6</f>
        <v>4</v>
      </c>
      <c r="F18" s="6">
        <f>'[1]汇总表（公式底表）'!AA6</f>
        <v>4</v>
      </c>
    </row>
    <row r="19" s="1" customFormat="1" ht="18" customHeight="1" spans="1:6">
      <c r="A19" s="18"/>
      <c r="B19" s="15"/>
      <c r="C19" s="15" t="s">
        <v>43</v>
      </c>
      <c r="D19" s="17" t="s">
        <v>178</v>
      </c>
      <c r="E19" s="27">
        <v>100</v>
      </c>
      <c r="F19" s="27">
        <v>100</v>
      </c>
    </row>
    <row r="20" s="1" customFormat="1" ht="18" customHeight="1" spans="1:6">
      <c r="A20" s="18"/>
      <c r="B20" s="15"/>
      <c r="C20" s="15" t="s">
        <v>46</v>
      </c>
      <c r="D20" s="17" t="s">
        <v>179</v>
      </c>
      <c r="E20" s="27">
        <v>100</v>
      </c>
      <c r="F20" s="27">
        <v>100</v>
      </c>
    </row>
    <row r="21" s="1" customFormat="1" ht="18" customHeight="1" spans="1:6">
      <c r="A21" s="18"/>
      <c r="B21" s="19" t="s">
        <v>180</v>
      </c>
      <c r="C21" s="16" t="s">
        <v>49</v>
      </c>
      <c r="D21" s="17" t="s">
        <v>50</v>
      </c>
      <c r="E21" s="27" t="s">
        <v>45</v>
      </c>
      <c r="F21" s="27" t="str">
        <f>E21</f>
        <v>是</v>
      </c>
    </row>
    <row r="22" s="1" customFormat="1" ht="36" customHeight="1" spans="1:6">
      <c r="A22" s="21"/>
      <c r="B22" s="20"/>
      <c r="C22" s="15" t="s">
        <v>52</v>
      </c>
      <c r="D22" s="17" t="s">
        <v>199</v>
      </c>
      <c r="E22" s="27">
        <v>90</v>
      </c>
      <c r="F22" s="27">
        <v>90</v>
      </c>
    </row>
    <row r="23" s="1" customFormat="1" ht="18" customHeight="1" spans="1:6">
      <c r="A23" s="7" t="s">
        <v>55</v>
      </c>
      <c r="B23" s="22" t="s">
        <v>200</v>
      </c>
      <c r="C23" s="23"/>
      <c r="D23" s="7" t="s">
        <v>57</v>
      </c>
      <c r="E23" s="22">
        <v>83133512</v>
      </c>
      <c r="F23" s="28"/>
    </row>
    <row r="24" ht="31.2" customHeight="1"/>
    <row r="25" ht="25.2" customHeight="1"/>
    <row r="26" ht="18.6" customHeight="1"/>
    <row r="27" ht="21.6" customHeight="1"/>
    <row r="28" ht="3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sheetData>
  <mergeCells count="25">
    <mergeCell ref="A2:F2"/>
    <mergeCell ref="A3:F3"/>
    <mergeCell ref="B4:F4"/>
    <mergeCell ref="B5:D5"/>
    <mergeCell ref="B6:C6"/>
    <mergeCell ref="E6:F6"/>
    <mergeCell ref="B7:F7"/>
    <mergeCell ref="B8:C8"/>
    <mergeCell ref="D8:F8"/>
    <mergeCell ref="B9:C9"/>
    <mergeCell ref="D9:F9"/>
    <mergeCell ref="B10:F10"/>
    <mergeCell ref="B11:F11"/>
    <mergeCell ref="B12:D12"/>
    <mergeCell ref="E12:F12"/>
    <mergeCell ref="B13:D13"/>
    <mergeCell ref="E13:F13"/>
    <mergeCell ref="B23:C23"/>
    <mergeCell ref="E23:F23"/>
    <mergeCell ref="A8:A9"/>
    <mergeCell ref="A12:A13"/>
    <mergeCell ref="A15:A22"/>
    <mergeCell ref="B15:B20"/>
    <mergeCell ref="B21:B22"/>
    <mergeCell ref="C15:C18"/>
  </mergeCells>
  <pageMargins left="0.79" right="0.79" top="0.59" bottom="0.59" header="0.39" footer="0.39"/>
  <pageSetup paperSize="9" scale="91" orientation="landscape" horizontalDpi="300" verticalDpi="300"/>
  <headerFooter alignWithMargins="0" scaleWithDoc="0"/>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8"/>
  <sheetViews>
    <sheetView zoomScale="85" zoomScaleNormal="85" workbookViewId="0">
      <selection activeCell="A1" sqref="A1"/>
    </sheetView>
  </sheetViews>
  <sheetFormatPr defaultColWidth="9" defaultRowHeight="14.25"/>
  <cols>
    <col min="1" max="1" width="18.5" style="1" customWidth="1"/>
    <col min="2" max="2" width="13.9" style="1" customWidth="1"/>
    <col min="3" max="3" width="16.4" style="1" customWidth="1"/>
    <col min="4" max="5" width="25.8833333333333" style="1" customWidth="1"/>
    <col min="6" max="6" width="29.4166666666667" style="1" customWidth="1"/>
    <col min="7" max="7" width="10.1" style="1" customWidth="1"/>
    <col min="8" max="8" width="10.5" style="1" customWidth="1"/>
    <col min="9" max="9" width="7.2" style="1" customWidth="1"/>
    <col min="10" max="16384" width="9" style="1"/>
  </cols>
  <sheetData>
    <row r="1" ht="24" customHeight="1" spans="1:1">
      <c r="A1" s="2" t="s">
        <v>226</v>
      </c>
    </row>
    <row r="2" ht="24" customHeight="1" spans="1:6">
      <c r="A2" s="3" t="s">
        <v>1</v>
      </c>
      <c r="B2" s="3"/>
      <c r="C2" s="3"/>
      <c r="D2" s="3"/>
      <c r="E2" s="3"/>
      <c r="F2" s="3"/>
    </row>
    <row r="3" ht="24" customHeight="1" spans="1:6">
      <c r="A3" s="4" t="s">
        <v>162</v>
      </c>
      <c r="B3" s="4"/>
      <c r="C3" s="4"/>
      <c r="D3" s="4"/>
      <c r="E3" s="4"/>
      <c r="F3" s="4"/>
    </row>
    <row r="4" ht="18" customHeight="1" spans="1:6">
      <c r="A4" s="5" t="s">
        <v>2</v>
      </c>
      <c r="B4" s="6" t="s">
        <v>191</v>
      </c>
      <c r="C4" s="6"/>
      <c r="D4" s="6"/>
      <c r="E4" s="6"/>
      <c r="F4" s="6"/>
    </row>
    <row r="5" ht="18" customHeight="1" spans="1:10">
      <c r="A5" s="5" t="s">
        <v>4</v>
      </c>
      <c r="B5" s="6" t="s">
        <v>5</v>
      </c>
      <c r="C5" s="6"/>
      <c r="D5" s="6"/>
      <c r="E5" s="7" t="s">
        <v>6</v>
      </c>
      <c r="F5" s="6" t="str">
        <f>'[1]汇总表（公式底表）'!AC10</f>
        <v>遂溪县住房和城乡建设局</v>
      </c>
      <c r="G5" s="24"/>
      <c r="H5" s="24"/>
      <c r="I5" s="24"/>
      <c r="J5" s="24"/>
    </row>
    <row r="6" ht="18" customHeight="1" spans="1:6">
      <c r="A6" s="5" t="s">
        <v>8</v>
      </c>
      <c r="B6" s="6" t="s">
        <v>9</v>
      </c>
      <c r="C6" s="6"/>
      <c r="D6" s="7" t="s">
        <v>10</v>
      </c>
      <c r="E6" s="7" t="s">
        <v>11</v>
      </c>
      <c r="F6" s="7"/>
    </row>
    <row r="7" ht="18" customHeight="1" spans="1:6">
      <c r="A7" s="5" t="s">
        <v>12</v>
      </c>
      <c r="B7" s="6" t="s">
        <v>165</v>
      </c>
      <c r="C7" s="6"/>
      <c r="D7" s="6"/>
      <c r="E7" s="6"/>
      <c r="F7" s="6"/>
    </row>
    <row r="8" ht="18" customHeight="1" spans="1:6">
      <c r="A8" s="6" t="s">
        <v>166</v>
      </c>
      <c r="B8" s="7" t="s">
        <v>15</v>
      </c>
      <c r="C8" s="7"/>
      <c r="D8" s="8" t="str">
        <f>'[1]汇总表（公式底表）'!AC8&amp;"万元"</f>
        <v>1594万元</v>
      </c>
      <c r="E8" s="8"/>
      <c r="F8" s="8"/>
    </row>
    <row r="9" ht="18" customHeight="1" spans="1:6">
      <c r="A9" s="7"/>
      <c r="B9" s="7" t="s">
        <v>192</v>
      </c>
      <c r="C9" s="7"/>
      <c r="D9" s="8" t="str">
        <f>'[1]汇总表（公式底表）'!AC8&amp;"万元"</f>
        <v>1594万元</v>
      </c>
      <c r="E9" s="8"/>
      <c r="F9" s="8"/>
    </row>
    <row r="10" ht="40" customHeight="1" spans="1:6">
      <c r="A10" s="7" t="s">
        <v>18</v>
      </c>
      <c r="B10" s="9" t="s">
        <v>193</v>
      </c>
      <c r="C10" s="10"/>
      <c r="D10" s="10"/>
      <c r="E10" s="10"/>
      <c r="F10" s="25"/>
    </row>
    <row r="11" ht="73" customHeight="1" spans="1:6">
      <c r="A11" s="7" t="s">
        <v>20</v>
      </c>
      <c r="B11" s="9" t="s">
        <v>194</v>
      </c>
      <c r="C11" s="10"/>
      <c r="D11" s="10"/>
      <c r="E11" s="10"/>
      <c r="F11" s="25"/>
    </row>
    <row r="12" ht="18" customHeight="1" spans="1:6">
      <c r="A12" s="11" t="s">
        <v>22</v>
      </c>
      <c r="B12" s="7" t="s">
        <v>23</v>
      </c>
      <c r="C12" s="7"/>
      <c r="D12" s="7"/>
      <c r="E12" s="7" t="s">
        <v>24</v>
      </c>
      <c r="F12" s="7"/>
    </row>
    <row r="13" ht="36" customHeight="1" spans="1:6">
      <c r="A13" s="12"/>
      <c r="B13" s="9" t="str">
        <f>"开工改造城镇老旧小区不少于"&amp;'[1]汇总表（公式底表）'!AC6&amp;"个，涉及"&amp;'[1]汇总表（公式底表）'!AC3&amp;"户。"</f>
        <v>开工改造城镇老旧小区不少于28个，涉及991户。</v>
      </c>
      <c r="C13" s="10"/>
      <c r="D13" s="10"/>
      <c r="E13" s="9" t="s">
        <v>195</v>
      </c>
      <c r="F13" s="25"/>
    </row>
    <row r="14" s="1" customFormat="1" ht="33" customHeight="1" spans="1:6">
      <c r="A14" s="6" t="s">
        <v>27</v>
      </c>
      <c r="B14" s="13" t="s">
        <v>28</v>
      </c>
      <c r="C14" s="13" t="s">
        <v>29</v>
      </c>
      <c r="D14" s="13" t="s">
        <v>30</v>
      </c>
      <c r="E14" s="26" t="s">
        <v>31</v>
      </c>
      <c r="F14" s="13" t="s">
        <v>32</v>
      </c>
    </row>
    <row r="15" s="1" customFormat="1" ht="18" customHeight="1" spans="1:6">
      <c r="A15" s="14"/>
      <c r="B15" s="15" t="s">
        <v>173</v>
      </c>
      <c r="C15" s="16" t="s">
        <v>34</v>
      </c>
      <c r="D15" s="17" t="s">
        <v>174</v>
      </c>
      <c r="E15" s="6">
        <f>'[1]汇总表（公式底表）'!AC3</f>
        <v>991</v>
      </c>
      <c r="F15" s="6">
        <f>'[1]汇总表（公式底表）'!AC3</f>
        <v>991</v>
      </c>
    </row>
    <row r="16" s="1" customFormat="1" ht="18" customHeight="1" spans="1:6">
      <c r="A16" s="18"/>
      <c r="B16" s="15"/>
      <c r="C16" s="19"/>
      <c r="D16" s="17" t="s">
        <v>196</v>
      </c>
      <c r="E16" s="6">
        <f>'[1]汇总表（公式底表）'!AC4</f>
        <v>84</v>
      </c>
      <c r="F16" s="6">
        <f>'[1]汇总表（公式底表）'!AC4</f>
        <v>84</v>
      </c>
    </row>
    <row r="17" s="1" customFormat="1" ht="18" customHeight="1" spans="1:6">
      <c r="A17" s="18"/>
      <c r="B17" s="15"/>
      <c r="C17" s="19"/>
      <c r="D17" s="17" t="s">
        <v>197</v>
      </c>
      <c r="E17" s="6">
        <f>'[1]汇总表（公式底表）'!AC5</f>
        <v>12.69</v>
      </c>
      <c r="F17" s="6">
        <f>'[1]汇总表（公式底表）'!AC5</f>
        <v>12.69</v>
      </c>
    </row>
    <row r="18" s="1" customFormat="1" ht="18" customHeight="1" spans="1:6">
      <c r="A18" s="18"/>
      <c r="B18" s="15"/>
      <c r="C18" s="20"/>
      <c r="D18" s="17" t="s">
        <v>198</v>
      </c>
      <c r="E18" s="6">
        <f>'[1]汇总表（公式底表）'!AC6</f>
        <v>28</v>
      </c>
      <c r="F18" s="6">
        <f>'[1]汇总表（公式底表）'!AC6</f>
        <v>28</v>
      </c>
    </row>
    <row r="19" s="1" customFormat="1" ht="18" customHeight="1" spans="1:6">
      <c r="A19" s="18"/>
      <c r="B19" s="15"/>
      <c r="C19" s="15" t="s">
        <v>43</v>
      </c>
      <c r="D19" s="17" t="s">
        <v>178</v>
      </c>
      <c r="E19" s="27">
        <v>100</v>
      </c>
      <c r="F19" s="27">
        <v>100</v>
      </c>
    </row>
    <row r="20" s="1" customFormat="1" ht="18" customHeight="1" spans="1:6">
      <c r="A20" s="18"/>
      <c r="B20" s="15"/>
      <c r="C20" s="15" t="s">
        <v>46</v>
      </c>
      <c r="D20" s="17" t="s">
        <v>179</v>
      </c>
      <c r="E20" s="27">
        <v>100</v>
      </c>
      <c r="F20" s="27">
        <v>100</v>
      </c>
    </row>
    <row r="21" s="1" customFormat="1" ht="18" customHeight="1" spans="1:6">
      <c r="A21" s="18"/>
      <c r="B21" s="19" t="s">
        <v>180</v>
      </c>
      <c r="C21" s="16" t="s">
        <v>49</v>
      </c>
      <c r="D21" s="17" t="s">
        <v>50</v>
      </c>
      <c r="E21" s="27" t="s">
        <v>45</v>
      </c>
      <c r="F21" s="27" t="str">
        <f>E21</f>
        <v>是</v>
      </c>
    </row>
    <row r="22" s="1" customFormat="1" ht="36" customHeight="1" spans="1:6">
      <c r="A22" s="21"/>
      <c r="B22" s="20"/>
      <c r="C22" s="15" t="s">
        <v>52</v>
      </c>
      <c r="D22" s="17" t="s">
        <v>199</v>
      </c>
      <c r="E22" s="27">
        <v>90</v>
      </c>
      <c r="F22" s="27">
        <v>90</v>
      </c>
    </row>
    <row r="23" s="1" customFormat="1" ht="18" customHeight="1" spans="1:6">
      <c r="A23" s="7" t="s">
        <v>55</v>
      </c>
      <c r="B23" s="22" t="s">
        <v>200</v>
      </c>
      <c r="C23" s="23"/>
      <c r="D23" s="7" t="s">
        <v>57</v>
      </c>
      <c r="E23" s="22">
        <v>83133512</v>
      </c>
      <c r="F23" s="28"/>
    </row>
    <row r="24" ht="31.2" customHeight="1"/>
    <row r="25" ht="25.2" customHeight="1"/>
    <row r="26" ht="18.6" customHeight="1"/>
    <row r="27" ht="21.6" customHeight="1"/>
    <row r="28" ht="3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sheetData>
  <mergeCells count="25">
    <mergeCell ref="A2:F2"/>
    <mergeCell ref="A3:F3"/>
    <mergeCell ref="B4:F4"/>
    <mergeCell ref="B5:D5"/>
    <mergeCell ref="B6:C6"/>
    <mergeCell ref="E6:F6"/>
    <mergeCell ref="B7:F7"/>
    <mergeCell ref="B8:C8"/>
    <mergeCell ref="D8:F8"/>
    <mergeCell ref="B9:C9"/>
    <mergeCell ref="D9:F9"/>
    <mergeCell ref="B10:F10"/>
    <mergeCell ref="B11:F11"/>
    <mergeCell ref="B12:D12"/>
    <mergeCell ref="E12:F12"/>
    <mergeCell ref="B13:D13"/>
    <mergeCell ref="E13:F13"/>
    <mergeCell ref="B23:C23"/>
    <mergeCell ref="E23:F23"/>
    <mergeCell ref="A8:A9"/>
    <mergeCell ref="A12:A13"/>
    <mergeCell ref="A15:A22"/>
    <mergeCell ref="B15:B20"/>
    <mergeCell ref="B21:B22"/>
    <mergeCell ref="C15:C18"/>
  </mergeCells>
  <pageMargins left="0.79" right="0.79" top="0.59" bottom="0.59" header="0.39" footer="0.39"/>
  <pageSetup paperSize="9" scale="91" orientation="landscape" horizontalDpi="300" verticalDpi="300"/>
  <headerFooter alignWithMargins="0" scaleWithDoc="0"/>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8"/>
  <sheetViews>
    <sheetView zoomScale="85" zoomScaleNormal="85" workbookViewId="0">
      <selection activeCell="A1" sqref="A1"/>
    </sheetView>
  </sheetViews>
  <sheetFormatPr defaultColWidth="9" defaultRowHeight="14.25"/>
  <cols>
    <col min="1" max="1" width="18.5" style="1" customWidth="1"/>
    <col min="2" max="2" width="13.9" style="1" customWidth="1"/>
    <col min="3" max="3" width="16.4" style="1" customWidth="1"/>
    <col min="4" max="5" width="25.8833333333333" style="1" customWidth="1"/>
    <col min="6" max="6" width="29.4166666666667" style="1" customWidth="1"/>
    <col min="7" max="7" width="10.1" style="1" customWidth="1"/>
    <col min="8" max="8" width="10.5" style="1" customWidth="1"/>
    <col min="9" max="9" width="7.2" style="1" customWidth="1"/>
    <col min="10" max="16384" width="9" style="1"/>
  </cols>
  <sheetData>
    <row r="1" ht="24" customHeight="1" spans="1:1">
      <c r="A1" s="2" t="s">
        <v>227</v>
      </c>
    </row>
    <row r="2" ht="24" customHeight="1" spans="1:6">
      <c r="A2" s="3" t="s">
        <v>1</v>
      </c>
      <c r="B2" s="3"/>
      <c r="C2" s="3"/>
      <c r="D2" s="3"/>
      <c r="E2" s="3"/>
      <c r="F2" s="3"/>
    </row>
    <row r="3" ht="24" customHeight="1" spans="1:6">
      <c r="A3" s="4" t="s">
        <v>162</v>
      </c>
      <c r="B3" s="4"/>
      <c r="C3" s="4"/>
      <c r="D3" s="4"/>
      <c r="E3" s="4"/>
      <c r="F3" s="4"/>
    </row>
    <row r="4" ht="18" customHeight="1" spans="1:6">
      <c r="A4" s="5" t="s">
        <v>2</v>
      </c>
      <c r="B4" s="6" t="s">
        <v>191</v>
      </c>
      <c r="C4" s="6"/>
      <c r="D4" s="6"/>
      <c r="E4" s="6"/>
      <c r="F4" s="6"/>
    </row>
    <row r="5" ht="18" customHeight="1" spans="1:10">
      <c r="A5" s="5" t="s">
        <v>4</v>
      </c>
      <c r="B5" s="6" t="s">
        <v>5</v>
      </c>
      <c r="C5" s="6"/>
      <c r="D5" s="6"/>
      <c r="E5" s="7" t="s">
        <v>6</v>
      </c>
      <c r="F5" s="6" t="str">
        <f>'[1]汇总表（公式底表）'!AB10</f>
        <v>阳春市住房和城乡建设局</v>
      </c>
      <c r="G5" s="24"/>
      <c r="H5" s="24"/>
      <c r="I5" s="24"/>
      <c r="J5" s="24"/>
    </row>
    <row r="6" ht="18" customHeight="1" spans="1:6">
      <c r="A6" s="5" t="s">
        <v>8</v>
      </c>
      <c r="B6" s="6" t="s">
        <v>9</v>
      </c>
      <c r="C6" s="6"/>
      <c r="D6" s="7" t="s">
        <v>10</v>
      </c>
      <c r="E6" s="7" t="s">
        <v>11</v>
      </c>
      <c r="F6" s="7"/>
    </row>
    <row r="7" ht="18" customHeight="1" spans="1:6">
      <c r="A7" s="5" t="s">
        <v>12</v>
      </c>
      <c r="B7" s="6" t="s">
        <v>165</v>
      </c>
      <c r="C7" s="6"/>
      <c r="D7" s="6"/>
      <c r="E7" s="6"/>
      <c r="F7" s="6"/>
    </row>
    <row r="8" ht="18" customHeight="1" spans="1:6">
      <c r="A8" s="6" t="s">
        <v>166</v>
      </c>
      <c r="B8" s="7" t="s">
        <v>15</v>
      </c>
      <c r="C8" s="7"/>
      <c r="D8" s="8" t="str">
        <f>'[1]汇总表（公式底表）'!AB8&amp;"万元"</f>
        <v>1628万元</v>
      </c>
      <c r="E8" s="8"/>
      <c r="F8" s="8"/>
    </row>
    <row r="9" ht="18" customHeight="1" spans="1:6">
      <c r="A9" s="7"/>
      <c r="B9" s="7" t="s">
        <v>192</v>
      </c>
      <c r="C9" s="7"/>
      <c r="D9" s="8" t="str">
        <f>'[1]汇总表（公式底表）'!AB8&amp;"万元"</f>
        <v>1628万元</v>
      </c>
      <c r="E9" s="8"/>
      <c r="F9" s="8"/>
    </row>
    <row r="10" ht="40" customHeight="1" spans="1:6">
      <c r="A10" s="7" t="s">
        <v>18</v>
      </c>
      <c r="B10" s="9" t="s">
        <v>193</v>
      </c>
      <c r="C10" s="10"/>
      <c r="D10" s="10"/>
      <c r="E10" s="10"/>
      <c r="F10" s="25"/>
    </row>
    <row r="11" ht="73" customHeight="1" spans="1:6">
      <c r="A11" s="7" t="s">
        <v>20</v>
      </c>
      <c r="B11" s="9" t="s">
        <v>194</v>
      </c>
      <c r="C11" s="10"/>
      <c r="D11" s="10"/>
      <c r="E11" s="10"/>
      <c r="F11" s="25"/>
    </row>
    <row r="12" ht="18" customHeight="1" spans="1:6">
      <c r="A12" s="11" t="s">
        <v>22</v>
      </c>
      <c r="B12" s="7" t="s">
        <v>23</v>
      </c>
      <c r="C12" s="7"/>
      <c r="D12" s="7"/>
      <c r="E12" s="7" t="s">
        <v>24</v>
      </c>
      <c r="F12" s="7"/>
    </row>
    <row r="13" ht="36" customHeight="1" spans="1:6">
      <c r="A13" s="12"/>
      <c r="B13" s="9" t="str">
        <f>"开工改造城镇老旧小区不少于"&amp;'[1]汇总表（公式底表）'!AB6&amp;"个，涉及"&amp;'[1]汇总表（公式底表）'!AB3&amp;"户。"</f>
        <v>开工改造城镇老旧小区不少于16个，涉及1653户。</v>
      </c>
      <c r="C13" s="10"/>
      <c r="D13" s="10"/>
      <c r="E13" s="9" t="s">
        <v>195</v>
      </c>
      <c r="F13" s="25"/>
    </row>
    <row r="14" s="1" customFormat="1" ht="33" customHeight="1" spans="1:6">
      <c r="A14" s="6" t="s">
        <v>27</v>
      </c>
      <c r="B14" s="13" t="s">
        <v>28</v>
      </c>
      <c r="C14" s="13" t="s">
        <v>29</v>
      </c>
      <c r="D14" s="13" t="s">
        <v>30</v>
      </c>
      <c r="E14" s="26" t="s">
        <v>31</v>
      </c>
      <c r="F14" s="13" t="s">
        <v>32</v>
      </c>
    </row>
    <row r="15" s="1" customFormat="1" ht="18" customHeight="1" spans="1:6">
      <c r="A15" s="14"/>
      <c r="B15" s="15" t="s">
        <v>173</v>
      </c>
      <c r="C15" s="16" t="s">
        <v>34</v>
      </c>
      <c r="D15" s="17" t="s">
        <v>174</v>
      </c>
      <c r="E15" s="6">
        <f>'[1]汇总表（公式底表）'!AB3</f>
        <v>1653</v>
      </c>
      <c r="F15" s="6">
        <f>'[1]汇总表（公式底表）'!AB3</f>
        <v>1653</v>
      </c>
    </row>
    <row r="16" s="1" customFormat="1" ht="18" customHeight="1" spans="1:6">
      <c r="A16" s="18"/>
      <c r="B16" s="15"/>
      <c r="C16" s="19"/>
      <c r="D16" s="17" t="s">
        <v>196</v>
      </c>
      <c r="E16" s="6">
        <f>'[1]汇总表（公式底表）'!AB4</f>
        <v>86</v>
      </c>
      <c r="F16" s="6">
        <f>'[1]汇总表（公式底表）'!AB4</f>
        <v>86</v>
      </c>
    </row>
    <row r="17" s="1" customFormat="1" ht="18" customHeight="1" spans="1:6">
      <c r="A17" s="18"/>
      <c r="B17" s="15"/>
      <c r="C17" s="19"/>
      <c r="D17" s="17" t="s">
        <v>197</v>
      </c>
      <c r="E17" s="6">
        <f>'[1]汇总表（公式底表）'!AB5</f>
        <v>10.7</v>
      </c>
      <c r="F17" s="6">
        <f>'[1]汇总表（公式底表）'!AB5</f>
        <v>10.7</v>
      </c>
    </row>
    <row r="18" s="1" customFormat="1" ht="18" customHeight="1" spans="1:6">
      <c r="A18" s="18"/>
      <c r="B18" s="15"/>
      <c r="C18" s="20"/>
      <c r="D18" s="17" t="s">
        <v>198</v>
      </c>
      <c r="E18" s="6">
        <f>'[1]汇总表（公式底表）'!AB6</f>
        <v>16</v>
      </c>
      <c r="F18" s="6">
        <f>'[1]汇总表（公式底表）'!AB6</f>
        <v>16</v>
      </c>
    </row>
    <row r="19" s="1" customFormat="1" ht="18" customHeight="1" spans="1:6">
      <c r="A19" s="18"/>
      <c r="B19" s="15"/>
      <c r="C19" s="15" t="s">
        <v>43</v>
      </c>
      <c r="D19" s="17" t="s">
        <v>178</v>
      </c>
      <c r="E19" s="27">
        <v>100</v>
      </c>
      <c r="F19" s="27">
        <v>100</v>
      </c>
    </row>
    <row r="20" s="1" customFormat="1" ht="18" customHeight="1" spans="1:6">
      <c r="A20" s="18"/>
      <c r="B20" s="15"/>
      <c r="C20" s="15" t="s">
        <v>46</v>
      </c>
      <c r="D20" s="17" t="s">
        <v>179</v>
      </c>
      <c r="E20" s="27">
        <v>100</v>
      </c>
      <c r="F20" s="27">
        <v>100</v>
      </c>
    </row>
    <row r="21" s="1" customFormat="1" ht="18" customHeight="1" spans="1:6">
      <c r="A21" s="18"/>
      <c r="B21" s="19" t="s">
        <v>180</v>
      </c>
      <c r="C21" s="16" t="s">
        <v>49</v>
      </c>
      <c r="D21" s="17" t="s">
        <v>50</v>
      </c>
      <c r="E21" s="27" t="s">
        <v>45</v>
      </c>
      <c r="F21" s="27" t="str">
        <f>E21</f>
        <v>是</v>
      </c>
    </row>
    <row r="22" s="1" customFormat="1" ht="36" customHeight="1" spans="1:6">
      <c r="A22" s="21"/>
      <c r="B22" s="20"/>
      <c r="C22" s="15" t="s">
        <v>52</v>
      </c>
      <c r="D22" s="17" t="s">
        <v>199</v>
      </c>
      <c r="E22" s="27">
        <v>90</v>
      </c>
      <c r="F22" s="27">
        <v>90</v>
      </c>
    </row>
    <row r="23" s="1" customFormat="1" ht="18" customHeight="1" spans="1:6">
      <c r="A23" s="7" t="s">
        <v>55</v>
      </c>
      <c r="B23" s="22" t="s">
        <v>200</v>
      </c>
      <c r="C23" s="23"/>
      <c r="D23" s="7" t="s">
        <v>57</v>
      </c>
      <c r="E23" s="22">
        <v>83133512</v>
      </c>
      <c r="F23" s="28"/>
    </row>
    <row r="24" ht="31.2" customHeight="1"/>
    <row r="25" ht="25.2" customHeight="1"/>
    <row r="26" ht="18.6" customHeight="1"/>
    <row r="27" ht="21.6" customHeight="1"/>
    <row r="28" ht="3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sheetData>
  <mergeCells count="25">
    <mergeCell ref="A2:F2"/>
    <mergeCell ref="A3:F3"/>
    <mergeCell ref="B4:F4"/>
    <mergeCell ref="B5:D5"/>
    <mergeCell ref="B6:C6"/>
    <mergeCell ref="E6:F6"/>
    <mergeCell ref="B7:F7"/>
    <mergeCell ref="B8:C8"/>
    <mergeCell ref="D8:F8"/>
    <mergeCell ref="B9:C9"/>
    <mergeCell ref="D9:F9"/>
    <mergeCell ref="B10:F10"/>
    <mergeCell ref="B11:F11"/>
    <mergeCell ref="B12:D12"/>
    <mergeCell ref="E12:F12"/>
    <mergeCell ref="B13:D13"/>
    <mergeCell ref="E13:F13"/>
    <mergeCell ref="B23:C23"/>
    <mergeCell ref="E23:F23"/>
    <mergeCell ref="A8:A9"/>
    <mergeCell ref="A12:A13"/>
    <mergeCell ref="A15:A22"/>
    <mergeCell ref="B15:B20"/>
    <mergeCell ref="B21:B22"/>
    <mergeCell ref="C15:C18"/>
  </mergeCells>
  <pageMargins left="0.79" right="0.79" top="0.59" bottom="0.59" header="0.39" footer="0.39"/>
  <pageSetup paperSize="9" scale="91" orientation="landscape" horizontalDpi="300" verticalDpi="300"/>
  <headerFooter alignWithMargins="0" scaleWithDoc="0"/>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8"/>
  <sheetViews>
    <sheetView zoomScale="85" zoomScaleNormal="85" workbookViewId="0">
      <selection activeCell="A1" sqref="A1"/>
    </sheetView>
  </sheetViews>
  <sheetFormatPr defaultColWidth="9" defaultRowHeight="14.25"/>
  <cols>
    <col min="1" max="1" width="18.5" style="1" customWidth="1"/>
    <col min="2" max="2" width="13.9" style="1" customWidth="1"/>
    <col min="3" max="3" width="16.4" style="1" customWidth="1"/>
    <col min="4" max="5" width="25.8833333333333" style="1" customWidth="1"/>
    <col min="6" max="6" width="29.4166666666667" style="1" customWidth="1"/>
    <col min="7" max="7" width="10.1" style="1" customWidth="1"/>
    <col min="8" max="8" width="10.5" style="1" customWidth="1"/>
    <col min="9" max="9" width="7.2" style="1" customWidth="1"/>
    <col min="10" max="16384" width="9" style="1"/>
  </cols>
  <sheetData>
    <row r="1" ht="24" customHeight="1" spans="1:1">
      <c r="A1" s="2" t="s">
        <v>228</v>
      </c>
    </row>
    <row r="2" ht="24" customHeight="1" spans="1:6">
      <c r="A2" s="3" t="s">
        <v>1</v>
      </c>
      <c r="B2" s="3"/>
      <c r="C2" s="3"/>
      <c r="D2" s="3"/>
      <c r="E2" s="3"/>
      <c r="F2" s="3"/>
    </row>
    <row r="3" ht="24" customHeight="1" spans="1:6">
      <c r="A3" s="4" t="s">
        <v>162</v>
      </c>
      <c r="B3" s="4"/>
      <c r="C3" s="4"/>
      <c r="D3" s="4"/>
      <c r="E3" s="4"/>
      <c r="F3" s="4"/>
    </row>
    <row r="4" ht="18" customHeight="1" spans="1:6">
      <c r="A4" s="5" t="s">
        <v>2</v>
      </c>
      <c r="B4" s="6" t="s">
        <v>191</v>
      </c>
      <c r="C4" s="6"/>
      <c r="D4" s="6"/>
      <c r="E4" s="6"/>
      <c r="F4" s="6"/>
    </row>
    <row r="5" ht="18" customHeight="1" spans="1:10">
      <c r="A5" s="5" t="s">
        <v>4</v>
      </c>
      <c r="B5" s="6" t="s">
        <v>5</v>
      </c>
      <c r="C5" s="6"/>
      <c r="D5" s="6"/>
      <c r="E5" s="7" t="s">
        <v>6</v>
      </c>
      <c r="F5" s="6" t="str">
        <f>'[1]汇总表（公式底表）'!AD10</f>
        <v>茂名市住房和城乡建设局</v>
      </c>
      <c r="G5" s="24"/>
      <c r="H5" s="24"/>
      <c r="I5" s="24"/>
      <c r="J5" s="24"/>
    </row>
    <row r="6" ht="18" customHeight="1" spans="1:6">
      <c r="A6" s="5" t="s">
        <v>8</v>
      </c>
      <c r="B6" s="6" t="s">
        <v>9</v>
      </c>
      <c r="C6" s="6"/>
      <c r="D6" s="7" t="s">
        <v>10</v>
      </c>
      <c r="E6" s="7" t="s">
        <v>11</v>
      </c>
      <c r="F6" s="7"/>
    </row>
    <row r="7" ht="18" customHeight="1" spans="1:6">
      <c r="A7" s="5" t="s">
        <v>12</v>
      </c>
      <c r="B7" s="6" t="s">
        <v>165</v>
      </c>
      <c r="C7" s="6"/>
      <c r="D7" s="6"/>
      <c r="E7" s="6"/>
      <c r="F7" s="6"/>
    </row>
    <row r="8" ht="18" customHeight="1" spans="1:6">
      <c r="A8" s="6" t="s">
        <v>166</v>
      </c>
      <c r="B8" s="7" t="s">
        <v>15</v>
      </c>
      <c r="C8" s="7"/>
      <c r="D8" s="8" t="str">
        <f>'[1]汇总表（公式底表）'!AD8&amp;"万元"</f>
        <v>10724万元</v>
      </c>
      <c r="E8" s="8"/>
      <c r="F8" s="8"/>
    </row>
    <row r="9" ht="18" customHeight="1" spans="1:6">
      <c r="A9" s="7"/>
      <c r="B9" s="7" t="s">
        <v>192</v>
      </c>
      <c r="C9" s="7"/>
      <c r="D9" s="8" t="str">
        <f>'[1]汇总表（公式底表）'!AD8&amp;"万元"</f>
        <v>10724万元</v>
      </c>
      <c r="E9" s="8"/>
      <c r="F9" s="8"/>
    </row>
    <row r="10" ht="40" customHeight="1" spans="1:6">
      <c r="A10" s="7" t="s">
        <v>18</v>
      </c>
      <c r="B10" s="9" t="s">
        <v>193</v>
      </c>
      <c r="C10" s="10"/>
      <c r="D10" s="10"/>
      <c r="E10" s="10"/>
      <c r="F10" s="25"/>
    </row>
    <row r="11" ht="73" customHeight="1" spans="1:6">
      <c r="A11" s="7" t="s">
        <v>20</v>
      </c>
      <c r="B11" s="9" t="s">
        <v>194</v>
      </c>
      <c r="C11" s="10"/>
      <c r="D11" s="10"/>
      <c r="E11" s="10"/>
      <c r="F11" s="25"/>
    </row>
    <row r="12" ht="18" customHeight="1" spans="1:6">
      <c r="A12" s="11" t="s">
        <v>22</v>
      </c>
      <c r="B12" s="7" t="s">
        <v>23</v>
      </c>
      <c r="C12" s="7"/>
      <c r="D12" s="7"/>
      <c r="E12" s="7" t="s">
        <v>24</v>
      </c>
      <c r="F12" s="7"/>
    </row>
    <row r="13" ht="36" customHeight="1" spans="1:6">
      <c r="A13" s="12"/>
      <c r="B13" s="9" t="str">
        <f>"开工改造城镇老旧小区不少于"&amp;'[1]汇总表（公式底表）'!AD6&amp;"个，涉及"&amp;'[1]汇总表（公式底表）'!AD3&amp;"户。"</f>
        <v>开工改造城镇老旧小区不少于89个，涉及8279户。</v>
      </c>
      <c r="C13" s="10"/>
      <c r="D13" s="10"/>
      <c r="E13" s="9" t="s">
        <v>195</v>
      </c>
      <c r="F13" s="25"/>
    </row>
    <row r="14" s="1" customFormat="1" ht="33" customHeight="1" spans="1:6">
      <c r="A14" s="6" t="s">
        <v>27</v>
      </c>
      <c r="B14" s="13" t="s">
        <v>28</v>
      </c>
      <c r="C14" s="13" t="s">
        <v>29</v>
      </c>
      <c r="D14" s="13" t="s">
        <v>30</v>
      </c>
      <c r="E14" s="26" t="s">
        <v>31</v>
      </c>
      <c r="F14" s="13" t="s">
        <v>32</v>
      </c>
    </row>
    <row r="15" s="1" customFormat="1" ht="18" customHeight="1" spans="1:6">
      <c r="A15" s="14"/>
      <c r="B15" s="15" t="s">
        <v>173</v>
      </c>
      <c r="C15" s="16" t="s">
        <v>34</v>
      </c>
      <c r="D15" s="17" t="s">
        <v>174</v>
      </c>
      <c r="E15" s="6">
        <f>'[1]汇总表（公式底表）'!AD3</f>
        <v>8279</v>
      </c>
      <c r="F15" s="6">
        <f>'[1]汇总表（公式底表）'!AD3</f>
        <v>8279</v>
      </c>
    </row>
    <row r="16" s="1" customFormat="1" ht="18" customHeight="1" spans="1:6">
      <c r="A16" s="18"/>
      <c r="B16" s="15"/>
      <c r="C16" s="19"/>
      <c r="D16" s="17" t="s">
        <v>196</v>
      </c>
      <c r="E16" s="6">
        <f>'[1]汇总表（公式底表）'!AD4</f>
        <v>401</v>
      </c>
      <c r="F16" s="6">
        <f>'[1]汇总表（公式底表）'!AD4</f>
        <v>401</v>
      </c>
    </row>
    <row r="17" s="1" customFormat="1" ht="18" customHeight="1" spans="1:6">
      <c r="A17" s="18"/>
      <c r="B17" s="15"/>
      <c r="C17" s="19"/>
      <c r="D17" s="17" t="s">
        <v>197</v>
      </c>
      <c r="E17" s="6">
        <f>'[1]汇总表（公式底表）'!AD5</f>
        <v>107.75</v>
      </c>
      <c r="F17" s="6">
        <f>'[1]汇总表（公式底表）'!AD5</f>
        <v>107.75</v>
      </c>
    </row>
    <row r="18" s="1" customFormat="1" ht="18" customHeight="1" spans="1:6">
      <c r="A18" s="18"/>
      <c r="B18" s="15"/>
      <c r="C18" s="20"/>
      <c r="D18" s="17" t="s">
        <v>198</v>
      </c>
      <c r="E18" s="6">
        <f>'[1]汇总表（公式底表）'!AD6</f>
        <v>89</v>
      </c>
      <c r="F18" s="6">
        <f>'[1]汇总表（公式底表）'!AD6</f>
        <v>89</v>
      </c>
    </row>
    <row r="19" s="1" customFormat="1" ht="18" customHeight="1" spans="1:6">
      <c r="A19" s="18"/>
      <c r="B19" s="15"/>
      <c r="C19" s="15" t="s">
        <v>43</v>
      </c>
      <c r="D19" s="17" t="s">
        <v>178</v>
      </c>
      <c r="E19" s="27">
        <v>100</v>
      </c>
      <c r="F19" s="27">
        <v>100</v>
      </c>
    </row>
    <row r="20" s="1" customFormat="1" ht="18" customHeight="1" spans="1:6">
      <c r="A20" s="18"/>
      <c r="B20" s="15"/>
      <c r="C20" s="15" t="s">
        <v>46</v>
      </c>
      <c r="D20" s="17" t="s">
        <v>179</v>
      </c>
      <c r="E20" s="27">
        <v>100</v>
      </c>
      <c r="F20" s="27">
        <v>100</v>
      </c>
    </row>
    <row r="21" s="1" customFormat="1" ht="18" customHeight="1" spans="1:6">
      <c r="A21" s="18"/>
      <c r="B21" s="19" t="s">
        <v>180</v>
      </c>
      <c r="C21" s="16" t="s">
        <v>49</v>
      </c>
      <c r="D21" s="17" t="s">
        <v>50</v>
      </c>
      <c r="E21" s="27" t="s">
        <v>45</v>
      </c>
      <c r="F21" s="27" t="str">
        <f>E21</f>
        <v>是</v>
      </c>
    </row>
    <row r="22" s="1" customFormat="1" ht="36" customHeight="1" spans="1:6">
      <c r="A22" s="21"/>
      <c r="B22" s="20"/>
      <c r="C22" s="15" t="s">
        <v>52</v>
      </c>
      <c r="D22" s="17" t="s">
        <v>199</v>
      </c>
      <c r="E22" s="27">
        <v>90</v>
      </c>
      <c r="F22" s="27">
        <v>90</v>
      </c>
    </row>
    <row r="23" s="1" customFormat="1" ht="18" customHeight="1" spans="1:6">
      <c r="A23" s="7" t="s">
        <v>55</v>
      </c>
      <c r="B23" s="22" t="s">
        <v>200</v>
      </c>
      <c r="C23" s="23"/>
      <c r="D23" s="7" t="s">
        <v>57</v>
      </c>
      <c r="E23" s="22">
        <v>83133512</v>
      </c>
      <c r="F23" s="28"/>
    </row>
    <row r="24" ht="31.2" customHeight="1"/>
    <row r="25" ht="25.2" customHeight="1"/>
    <row r="26" ht="18.6" customHeight="1"/>
    <row r="27" ht="21.6" customHeight="1"/>
    <row r="28" ht="3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sheetData>
  <mergeCells count="25">
    <mergeCell ref="A2:F2"/>
    <mergeCell ref="A3:F3"/>
    <mergeCell ref="B4:F4"/>
    <mergeCell ref="B5:D5"/>
    <mergeCell ref="B6:C6"/>
    <mergeCell ref="E6:F6"/>
    <mergeCell ref="B7:F7"/>
    <mergeCell ref="B8:C8"/>
    <mergeCell ref="D8:F8"/>
    <mergeCell ref="B9:C9"/>
    <mergeCell ref="D9:F9"/>
    <mergeCell ref="B10:F10"/>
    <mergeCell ref="B11:F11"/>
    <mergeCell ref="B12:D12"/>
    <mergeCell ref="E12:F12"/>
    <mergeCell ref="B13:D13"/>
    <mergeCell ref="E13:F13"/>
    <mergeCell ref="B23:C23"/>
    <mergeCell ref="E23:F23"/>
    <mergeCell ref="A8:A9"/>
    <mergeCell ref="A12:A13"/>
    <mergeCell ref="A15:A22"/>
    <mergeCell ref="B15:B20"/>
    <mergeCell ref="B21:B22"/>
    <mergeCell ref="C15:C18"/>
  </mergeCells>
  <pageMargins left="0.79" right="0.79" top="0.59" bottom="0.59" header="0.39" footer="0.39"/>
  <pageSetup paperSize="9" scale="91" orientation="landscape" horizontalDpi="300" verticalDpi="300"/>
  <headerFooter alignWithMargins="0" scaleWithDoc="0"/>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8"/>
  <sheetViews>
    <sheetView zoomScale="85" zoomScaleNormal="85" workbookViewId="0">
      <selection activeCell="A1" sqref="A1"/>
    </sheetView>
  </sheetViews>
  <sheetFormatPr defaultColWidth="9" defaultRowHeight="14.25"/>
  <cols>
    <col min="1" max="1" width="18.5" style="1" customWidth="1"/>
    <col min="2" max="2" width="13.9" style="1" customWidth="1"/>
    <col min="3" max="3" width="16.4" style="1" customWidth="1"/>
    <col min="4" max="5" width="25.8833333333333" style="1" customWidth="1"/>
    <col min="6" max="6" width="29.4166666666667" style="1" customWidth="1"/>
    <col min="7" max="7" width="10.1" style="1" customWidth="1"/>
    <col min="8" max="8" width="10.5" style="1" customWidth="1"/>
    <col min="9" max="9" width="7.2" style="1" customWidth="1"/>
    <col min="10" max="16384" width="9" style="1"/>
  </cols>
  <sheetData>
    <row r="1" ht="24" customHeight="1" spans="1:1">
      <c r="A1" s="2" t="s">
        <v>229</v>
      </c>
    </row>
    <row r="2" ht="24" customHeight="1" spans="1:6">
      <c r="A2" s="3" t="s">
        <v>1</v>
      </c>
      <c r="B2" s="3"/>
      <c r="C2" s="3"/>
      <c r="D2" s="3"/>
      <c r="E2" s="3"/>
      <c r="F2" s="3"/>
    </row>
    <row r="3" ht="24" customHeight="1" spans="1:6">
      <c r="A3" s="4" t="s">
        <v>162</v>
      </c>
      <c r="B3" s="4"/>
      <c r="C3" s="4"/>
      <c r="D3" s="4"/>
      <c r="E3" s="4"/>
      <c r="F3" s="4"/>
    </row>
    <row r="4" ht="18" customHeight="1" spans="1:6">
      <c r="A4" s="5" t="s">
        <v>2</v>
      </c>
      <c r="B4" s="6" t="s">
        <v>191</v>
      </c>
      <c r="C4" s="6"/>
      <c r="D4" s="6"/>
      <c r="E4" s="6"/>
      <c r="F4" s="6"/>
    </row>
    <row r="5" ht="18" customHeight="1" spans="1:10">
      <c r="A5" s="5" t="s">
        <v>4</v>
      </c>
      <c r="B5" s="6" t="s">
        <v>5</v>
      </c>
      <c r="C5" s="6"/>
      <c r="D5" s="6"/>
      <c r="E5" s="7" t="s">
        <v>6</v>
      </c>
      <c r="F5" s="6" t="str">
        <f>'[1]汇总表（公式底表）'!AE10</f>
        <v>信宜市住房和城乡建设局</v>
      </c>
      <c r="G5" s="24"/>
      <c r="H5" s="24"/>
      <c r="I5" s="24"/>
      <c r="J5" s="24"/>
    </row>
    <row r="6" ht="18" customHeight="1" spans="1:6">
      <c r="A6" s="5" t="s">
        <v>8</v>
      </c>
      <c r="B6" s="6" t="s">
        <v>9</v>
      </c>
      <c r="C6" s="6"/>
      <c r="D6" s="7" t="s">
        <v>10</v>
      </c>
      <c r="E6" s="7" t="s">
        <v>11</v>
      </c>
      <c r="F6" s="7"/>
    </row>
    <row r="7" ht="18" customHeight="1" spans="1:6">
      <c r="A7" s="5" t="s">
        <v>12</v>
      </c>
      <c r="B7" s="6" t="s">
        <v>165</v>
      </c>
      <c r="C7" s="6"/>
      <c r="D7" s="6"/>
      <c r="E7" s="6"/>
      <c r="F7" s="6"/>
    </row>
    <row r="8" ht="18" customHeight="1" spans="1:6">
      <c r="A8" s="6" t="s">
        <v>166</v>
      </c>
      <c r="B8" s="7" t="s">
        <v>15</v>
      </c>
      <c r="C8" s="7"/>
      <c r="D8" s="8" t="str">
        <f>'[1]汇总表（公式底表）'!AE8&amp;"万元"</f>
        <v>3882万元</v>
      </c>
      <c r="E8" s="8"/>
      <c r="F8" s="8"/>
    </row>
    <row r="9" ht="18" customHeight="1" spans="1:6">
      <c r="A9" s="7"/>
      <c r="B9" s="7" t="s">
        <v>192</v>
      </c>
      <c r="C9" s="7"/>
      <c r="D9" s="8" t="str">
        <f>'[1]汇总表（公式底表）'!AE8&amp;"万元"</f>
        <v>3882万元</v>
      </c>
      <c r="E9" s="8"/>
      <c r="F9" s="8"/>
    </row>
    <row r="10" ht="40" customHeight="1" spans="1:6">
      <c r="A10" s="7" t="s">
        <v>18</v>
      </c>
      <c r="B10" s="9" t="s">
        <v>193</v>
      </c>
      <c r="C10" s="10"/>
      <c r="D10" s="10"/>
      <c r="E10" s="10"/>
      <c r="F10" s="25"/>
    </row>
    <row r="11" ht="73" customHeight="1" spans="1:6">
      <c r="A11" s="7" t="s">
        <v>20</v>
      </c>
      <c r="B11" s="9" t="s">
        <v>194</v>
      </c>
      <c r="C11" s="10"/>
      <c r="D11" s="10"/>
      <c r="E11" s="10"/>
      <c r="F11" s="25"/>
    </row>
    <row r="12" ht="18" customHeight="1" spans="1:6">
      <c r="A12" s="11" t="s">
        <v>22</v>
      </c>
      <c r="B12" s="7" t="s">
        <v>23</v>
      </c>
      <c r="C12" s="7"/>
      <c r="D12" s="7"/>
      <c r="E12" s="7" t="s">
        <v>24</v>
      </c>
      <c r="F12" s="7"/>
    </row>
    <row r="13" ht="36" customHeight="1" spans="1:6">
      <c r="A13" s="12"/>
      <c r="B13" s="9" t="str">
        <f>"开工改造城镇老旧小区不少于"&amp;'[1]汇总表（公式底表）'!AE6&amp;"个，涉及"&amp;'[1]汇总表（公式底表）'!AE3&amp;"户。"</f>
        <v>开工改造城镇老旧小区不少于28个，涉及2372户。</v>
      </c>
      <c r="C13" s="10"/>
      <c r="D13" s="10"/>
      <c r="E13" s="9" t="s">
        <v>195</v>
      </c>
      <c r="F13" s="25"/>
    </row>
    <row r="14" s="1" customFormat="1" ht="33" customHeight="1" spans="1:6">
      <c r="A14" s="6" t="s">
        <v>27</v>
      </c>
      <c r="B14" s="13" t="s">
        <v>28</v>
      </c>
      <c r="C14" s="13" t="s">
        <v>29</v>
      </c>
      <c r="D14" s="13" t="s">
        <v>30</v>
      </c>
      <c r="E14" s="26" t="s">
        <v>31</v>
      </c>
      <c r="F14" s="13" t="s">
        <v>32</v>
      </c>
    </row>
    <row r="15" s="1" customFormat="1" ht="18" customHeight="1" spans="1:6">
      <c r="A15" s="14"/>
      <c r="B15" s="15" t="s">
        <v>173</v>
      </c>
      <c r="C15" s="16" t="s">
        <v>34</v>
      </c>
      <c r="D15" s="17" t="s">
        <v>174</v>
      </c>
      <c r="E15" s="6">
        <f>'[1]汇总表（公式底表）'!AE3</f>
        <v>2372</v>
      </c>
      <c r="F15" s="6">
        <f>'[1]汇总表（公式底表）'!AE3</f>
        <v>2372</v>
      </c>
    </row>
    <row r="16" s="1" customFormat="1" ht="18" customHeight="1" spans="1:6">
      <c r="A16" s="18"/>
      <c r="B16" s="15"/>
      <c r="C16" s="19"/>
      <c r="D16" s="17" t="s">
        <v>196</v>
      </c>
      <c r="E16" s="6">
        <f>'[1]汇总表（公式底表）'!AE4</f>
        <v>716</v>
      </c>
      <c r="F16" s="6">
        <f>'[1]汇总表（公式底表）'!AE4</f>
        <v>716</v>
      </c>
    </row>
    <row r="17" s="1" customFormat="1" ht="18" customHeight="1" spans="1:6">
      <c r="A17" s="18"/>
      <c r="B17" s="15"/>
      <c r="C17" s="19"/>
      <c r="D17" s="17" t="s">
        <v>197</v>
      </c>
      <c r="E17" s="6">
        <f>'[1]汇总表（公式底表）'!AE5</f>
        <v>30.33</v>
      </c>
      <c r="F17" s="6">
        <f>'[1]汇总表（公式底表）'!AE5</f>
        <v>30.33</v>
      </c>
    </row>
    <row r="18" s="1" customFormat="1" ht="18" customHeight="1" spans="1:6">
      <c r="A18" s="18"/>
      <c r="B18" s="15"/>
      <c r="C18" s="20"/>
      <c r="D18" s="17" t="s">
        <v>198</v>
      </c>
      <c r="E18" s="6">
        <f>'[1]汇总表（公式底表）'!AE6</f>
        <v>28</v>
      </c>
      <c r="F18" s="6">
        <f>'[1]汇总表（公式底表）'!AE6</f>
        <v>28</v>
      </c>
    </row>
    <row r="19" s="1" customFormat="1" ht="18" customHeight="1" spans="1:6">
      <c r="A19" s="18"/>
      <c r="B19" s="15"/>
      <c r="C19" s="15" t="s">
        <v>43</v>
      </c>
      <c r="D19" s="17" t="s">
        <v>178</v>
      </c>
      <c r="E19" s="27">
        <v>100</v>
      </c>
      <c r="F19" s="27">
        <v>100</v>
      </c>
    </row>
    <row r="20" s="1" customFormat="1" ht="18" customHeight="1" spans="1:6">
      <c r="A20" s="18"/>
      <c r="B20" s="15"/>
      <c r="C20" s="15" t="s">
        <v>46</v>
      </c>
      <c r="D20" s="17" t="s">
        <v>179</v>
      </c>
      <c r="E20" s="27">
        <v>100</v>
      </c>
      <c r="F20" s="27">
        <v>100</v>
      </c>
    </row>
    <row r="21" s="1" customFormat="1" ht="18" customHeight="1" spans="1:6">
      <c r="A21" s="18"/>
      <c r="B21" s="19" t="s">
        <v>180</v>
      </c>
      <c r="C21" s="16" t="s">
        <v>49</v>
      </c>
      <c r="D21" s="17" t="s">
        <v>50</v>
      </c>
      <c r="E21" s="27" t="s">
        <v>45</v>
      </c>
      <c r="F21" s="27" t="str">
        <f>E21</f>
        <v>是</v>
      </c>
    </row>
    <row r="22" s="1" customFormat="1" ht="36" customHeight="1" spans="1:6">
      <c r="A22" s="21"/>
      <c r="B22" s="20"/>
      <c r="C22" s="15" t="s">
        <v>52</v>
      </c>
      <c r="D22" s="17" t="s">
        <v>199</v>
      </c>
      <c r="E22" s="27">
        <v>90</v>
      </c>
      <c r="F22" s="27">
        <v>90</v>
      </c>
    </row>
    <row r="23" s="1" customFormat="1" ht="18" customHeight="1" spans="1:6">
      <c r="A23" s="7" t="s">
        <v>55</v>
      </c>
      <c r="B23" s="22" t="s">
        <v>200</v>
      </c>
      <c r="C23" s="23"/>
      <c r="D23" s="7" t="s">
        <v>57</v>
      </c>
      <c r="E23" s="22">
        <v>83133512</v>
      </c>
      <c r="F23" s="28"/>
    </row>
    <row r="24" ht="31.2" customHeight="1"/>
    <row r="25" ht="25.2" customHeight="1"/>
    <row r="26" ht="18.6" customHeight="1"/>
    <row r="27" ht="21.6" customHeight="1"/>
    <row r="28" ht="3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sheetData>
  <mergeCells count="25">
    <mergeCell ref="A2:F2"/>
    <mergeCell ref="A3:F3"/>
    <mergeCell ref="B4:F4"/>
    <mergeCell ref="B5:D5"/>
    <mergeCell ref="B6:C6"/>
    <mergeCell ref="E6:F6"/>
    <mergeCell ref="B7:F7"/>
    <mergeCell ref="B8:C8"/>
    <mergeCell ref="D8:F8"/>
    <mergeCell ref="B9:C9"/>
    <mergeCell ref="D9:F9"/>
    <mergeCell ref="B10:F10"/>
    <mergeCell ref="B11:F11"/>
    <mergeCell ref="B12:D12"/>
    <mergeCell ref="E12:F12"/>
    <mergeCell ref="B13:D13"/>
    <mergeCell ref="E13:F13"/>
    <mergeCell ref="B23:C23"/>
    <mergeCell ref="E23:F23"/>
    <mergeCell ref="A8:A9"/>
    <mergeCell ref="A12:A13"/>
    <mergeCell ref="A15:A22"/>
    <mergeCell ref="B15:B20"/>
    <mergeCell ref="B21:B22"/>
    <mergeCell ref="C15:C18"/>
  </mergeCells>
  <pageMargins left="0.79" right="0.79" top="0.59" bottom="0.59" header="0.39" footer="0.39"/>
  <pageSetup paperSize="9" scale="91" orientation="landscape" horizontalDpi="300" verticalDpi="300"/>
  <headerFooter alignWithMargins="0" scaleWithDoc="0"/>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8"/>
  <sheetViews>
    <sheetView zoomScale="85" zoomScaleNormal="85" workbookViewId="0">
      <selection activeCell="A1" sqref="A1"/>
    </sheetView>
  </sheetViews>
  <sheetFormatPr defaultColWidth="9" defaultRowHeight="14.25"/>
  <cols>
    <col min="1" max="1" width="18.5" style="1" customWidth="1"/>
    <col min="2" max="2" width="13.9" style="1" customWidth="1"/>
    <col min="3" max="3" width="16.4" style="1" customWidth="1"/>
    <col min="4" max="5" width="25.8833333333333" style="1" customWidth="1"/>
    <col min="6" max="6" width="29.4166666666667" style="1" customWidth="1"/>
    <col min="7" max="7" width="10.1" style="1" customWidth="1"/>
    <col min="8" max="8" width="10.5" style="1" customWidth="1"/>
    <col min="9" max="9" width="7.2" style="1" customWidth="1"/>
    <col min="10" max="16384" width="9" style="1"/>
  </cols>
  <sheetData>
    <row r="1" ht="24" customHeight="1" spans="1:1">
      <c r="A1" s="2" t="s">
        <v>230</v>
      </c>
    </row>
    <row r="2" ht="24" customHeight="1" spans="1:6">
      <c r="A2" s="3" t="s">
        <v>1</v>
      </c>
      <c r="B2" s="3"/>
      <c r="C2" s="3"/>
      <c r="D2" s="3"/>
      <c r="E2" s="3"/>
      <c r="F2" s="3"/>
    </row>
    <row r="3" ht="24" customHeight="1" spans="1:6">
      <c r="A3" s="4" t="s">
        <v>162</v>
      </c>
      <c r="B3" s="4"/>
      <c r="C3" s="4"/>
      <c r="D3" s="4"/>
      <c r="E3" s="4"/>
      <c r="F3" s="4"/>
    </row>
    <row r="4" ht="18" customHeight="1" spans="1:6">
      <c r="A4" s="5" t="s">
        <v>2</v>
      </c>
      <c r="B4" s="6" t="s">
        <v>191</v>
      </c>
      <c r="C4" s="6"/>
      <c r="D4" s="6"/>
      <c r="E4" s="6"/>
      <c r="F4" s="6"/>
    </row>
    <row r="5" ht="18" customHeight="1" spans="1:10">
      <c r="A5" s="5" t="s">
        <v>4</v>
      </c>
      <c r="B5" s="6" t="s">
        <v>5</v>
      </c>
      <c r="C5" s="6"/>
      <c r="D5" s="6"/>
      <c r="E5" s="7" t="s">
        <v>6</v>
      </c>
      <c r="F5" s="6" t="str">
        <f>'[1]汇总表（公式底表）'!AF10</f>
        <v>高州市住房和城乡建设局</v>
      </c>
      <c r="G5" s="24"/>
      <c r="H5" s="24"/>
      <c r="I5" s="24"/>
      <c r="J5" s="24"/>
    </row>
    <row r="6" ht="18" customHeight="1" spans="1:6">
      <c r="A6" s="5" t="s">
        <v>8</v>
      </c>
      <c r="B6" s="6" t="s">
        <v>9</v>
      </c>
      <c r="C6" s="6"/>
      <c r="D6" s="7" t="s">
        <v>10</v>
      </c>
      <c r="E6" s="7" t="s">
        <v>11</v>
      </c>
      <c r="F6" s="7"/>
    </row>
    <row r="7" ht="18" customHeight="1" spans="1:6">
      <c r="A7" s="5" t="s">
        <v>12</v>
      </c>
      <c r="B7" s="6" t="s">
        <v>165</v>
      </c>
      <c r="C7" s="6"/>
      <c r="D7" s="6"/>
      <c r="E7" s="6"/>
      <c r="F7" s="6"/>
    </row>
    <row r="8" ht="18" customHeight="1" spans="1:6">
      <c r="A8" s="6" t="s">
        <v>166</v>
      </c>
      <c r="B8" s="7" t="s">
        <v>15</v>
      </c>
      <c r="C8" s="7"/>
      <c r="D8" s="8" t="str">
        <f>'[1]汇总表（公式底表）'!AF8&amp;"万元"</f>
        <v>3902万元</v>
      </c>
      <c r="E8" s="8"/>
      <c r="F8" s="8"/>
    </row>
    <row r="9" ht="18" customHeight="1" spans="1:6">
      <c r="A9" s="7"/>
      <c r="B9" s="7" t="s">
        <v>192</v>
      </c>
      <c r="C9" s="7"/>
      <c r="D9" s="8" t="str">
        <f>'[1]汇总表（公式底表）'!AF8&amp;"万元"</f>
        <v>3902万元</v>
      </c>
      <c r="E9" s="8"/>
      <c r="F9" s="8"/>
    </row>
    <row r="10" ht="40" customHeight="1" spans="1:6">
      <c r="A10" s="7" t="s">
        <v>18</v>
      </c>
      <c r="B10" s="9" t="s">
        <v>193</v>
      </c>
      <c r="C10" s="10"/>
      <c r="D10" s="10"/>
      <c r="E10" s="10"/>
      <c r="F10" s="25"/>
    </row>
    <row r="11" ht="73" customHeight="1" spans="1:6">
      <c r="A11" s="7" t="s">
        <v>20</v>
      </c>
      <c r="B11" s="9" t="s">
        <v>194</v>
      </c>
      <c r="C11" s="10"/>
      <c r="D11" s="10"/>
      <c r="E11" s="10"/>
      <c r="F11" s="25"/>
    </row>
    <row r="12" ht="18" customHeight="1" spans="1:6">
      <c r="A12" s="11" t="s">
        <v>22</v>
      </c>
      <c r="B12" s="7" t="s">
        <v>23</v>
      </c>
      <c r="C12" s="7"/>
      <c r="D12" s="7"/>
      <c r="E12" s="7" t="s">
        <v>24</v>
      </c>
      <c r="F12" s="7"/>
    </row>
    <row r="13" ht="36" customHeight="1" spans="1:6">
      <c r="A13" s="12"/>
      <c r="B13" s="9" t="str">
        <f>"开工改造城镇老旧小区不少于"&amp;'[1]汇总表（公式底表）'!AF6&amp;"个，涉及"&amp;'[1]汇总表（公式底表）'!AF3&amp;"户。"</f>
        <v>开工改造城镇老旧小区不少于20个，涉及2610户。</v>
      </c>
      <c r="C13" s="10"/>
      <c r="D13" s="10"/>
      <c r="E13" s="9" t="s">
        <v>195</v>
      </c>
      <c r="F13" s="25"/>
    </row>
    <row r="14" s="1" customFormat="1" ht="33" customHeight="1" spans="1:6">
      <c r="A14" s="6" t="s">
        <v>27</v>
      </c>
      <c r="B14" s="13" t="s">
        <v>28</v>
      </c>
      <c r="C14" s="13" t="s">
        <v>29</v>
      </c>
      <c r="D14" s="13" t="s">
        <v>30</v>
      </c>
      <c r="E14" s="26" t="s">
        <v>31</v>
      </c>
      <c r="F14" s="13" t="s">
        <v>32</v>
      </c>
    </row>
    <row r="15" s="1" customFormat="1" ht="18" customHeight="1" spans="1:6">
      <c r="A15" s="14"/>
      <c r="B15" s="15" t="s">
        <v>173</v>
      </c>
      <c r="C15" s="16" t="s">
        <v>34</v>
      </c>
      <c r="D15" s="17" t="s">
        <v>174</v>
      </c>
      <c r="E15" s="6">
        <f>'[1]汇总表（公式底表）'!AF3</f>
        <v>2610</v>
      </c>
      <c r="F15" s="6">
        <f>'[1]汇总表（公式底表）'!AF3</f>
        <v>2610</v>
      </c>
    </row>
    <row r="16" s="1" customFormat="1" ht="18" customHeight="1" spans="1:6">
      <c r="A16" s="18"/>
      <c r="B16" s="15"/>
      <c r="C16" s="19"/>
      <c r="D16" s="17" t="s">
        <v>196</v>
      </c>
      <c r="E16" s="6">
        <f>'[1]汇总表（公式底表）'!AF4</f>
        <v>712</v>
      </c>
      <c r="F16" s="6">
        <f>'[1]汇总表（公式底表）'!AF4</f>
        <v>712</v>
      </c>
    </row>
    <row r="17" s="1" customFormat="1" ht="18" customHeight="1" spans="1:6">
      <c r="A17" s="18"/>
      <c r="B17" s="15"/>
      <c r="C17" s="19"/>
      <c r="D17" s="17" t="s">
        <v>197</v>
      </c>
      <c r="E17" s="6">
        <f>'[1]汇总表（公式底表）'!AF5</f>
        <v>31.19</v>
      </c>
      <c r="F17" s="6">
        <f>'[1]汇总表（公式底表）'!AF5</f>
        <v>31.19</v>
      </c>
    </row>
    <row r="18" s="1" customFormat="1" ht="18" customHeight="1" spans="1:6">
      <c r="A18" s="18"/>
      <c r="B18" s="15"/>
      <c r="C18" s="20"/>
      <c r="D18" s="17" t="s">
        <v>198</v>
      </c>
      <c r="E18" s="6">
        <f>'[1]汇总表（公式底表）'!AF6</f>
        <v>20</v>
      </c>
      <c r="F18" s="6">
        <f>'[1]汇总表（公式底表）'!AF6</f>
        <v>20</v>
      </c>
    </row>
    <row r="19" s="1" customFormat="1" ht="18" customHeight="1" spans="1:6">
      <c r="A19" s="18"/>
      <c r="B19" s="15"/>
      <c r="C19" s="15" t="s">
        <v>43</v>
      </c>
      <c r="D19" s="17" t="s">
        <v>178</v>
      </c>
      <c r="E19" s="27">
        <v>100</v>
      </c>
      <c r="F19" s="27">
        <v>100</v>
      </c>
    </row>
    <row r="20" s="1" customFormat="1" ht="18" customHeight="1" spans="1:6">
      <c r="A20" s="18"/>
      <c r="B20" s="15"/>
      <c r="C20" s="15" t="s">
        <v>46</v>
      </c>
      <c r="D20" s="17" t="s">
        <v>179</v>
      </c>
      <c r="E20" s="27">
        <v>100</v>
      </c>
      <c r="F20" s="27">
        <v>100</v>
      </c>
    </row>
    <row r="21" s="1" customFormat="1" ht="18" customHeight="1" spans="1:6">
      <c r="A21" s="18"/>
      <c r="B21" s="19" t="s">
        <v>180</v>
      </c>
      <c r="C21" s="16" t="s">
        <v>49</v>
      </c>
      <c r="D21" s="17" t="s">
        <v>50</v>
      </c>
      <c r="E21" s="27" t="s">
        <v>45</v>
      </c>
      <c r="F21" s="27" t="str">
        <f>E21</f>
        <v>是</v>
      </c>
    </row>
    <row r="22" s="1" customFormat="1" ht="36" customHeight="1" spans="1:6">
      <c r="A22" s="21"/>
      <c r="B22" s="20"/>
      <c r="C22" s="15" t="s">
        <v>52</v>
      </c>
      <c r="D22" s="17" t="s">
        <v>199</v>
      </c>
      <c r="E22" s="27">
        <v>90</v>
      </c>
      <c r="F22" s="27">
        <v>90</v>
      </c>
    </row>
    <row r="23" s="1" customFormat="1" ht="18" customHeight="1" spans="1:6">
      <c r="A23" s="7" t="s">
        <v>55</v>
      </c>
      <c r="B23" s="22" t="s">
        <v>200</v>
      </c>
      <c r="C23" s="23"/>
      <c r="D23" s="7" t="s">
        <v>57</v>
      </c>
      <c r="E23" s="22">
        <v>83133512</v>
      </c>
      <c r="F23" s="28"/>
    </row>
    <row r="24" ht="31.2" customHeight="1"/>
    <row r="25" ht="25.2" customHeight="1"/>
    <row r="26" ht="18.6" customHeight="1"/>
    <row r="27" ht="21.6" customHeight="1"/>
    <row r="28" ht="3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sheetData>
  <mergeCells count="25">
    <mergeCell ref="A2:F2"/>
    <mergeCell ref="A3:F3"/>
    <mergeCell ref="B4:F4"/>
    <mergeCell ref="B5:D5"/>
    <mergeCell ref="B6:C6"/>
    <mergeCell ref="E6:F6"/>
    <mergeCell ref="B7:F7"/>
    <mergeCell ref="B8:C8"/>
    <mergeCell ref="D8:F8"/>
    <mergeCell ref="B9:C9"/>
    <mergeCell ref="D9:F9"/>
    <mergeCell ref="B10:F10"/>
    <mergeCell ref="B11:F11"/>
    <mergeCell ref="B12:D12"/>
    <mergeCell ref="E12:F12"/>
    <mergeCell ref="B13:D13"/>
    <mergeCell ref="E13:F13"/>
    <mergeCell ref="B23:C23"/>
    <mergeCell ref="E23:F23"/>
    <mergeCell ref="A8:A9"/>
    <mergeCell ref="A12:A13"/>
    <mergeCell ref="A15:A22"/>
    <mergeCell ref="B15:B20"/>
    <mergeCell ref="B21:B22"/>
    <mergeCell ref="C15:C18"/>
  </mergeCells>
  <pageMargins left="0.79" right="0.79" top="0.59" bottom="0.59" header="0.39" footer="0.39"/>
  <pageSetup paperSize="9" scale="91" orientation="landscape" horizontalDpi="300" verticalDpi="300"/>
  <headerFooter alignWithMargins="0" scaleWithDoc="0"/>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8"/>
  <sheetViews>
    <sheetView zoomScale="85" zoomScaleNormal="85" workbookViewId="0">
      <selection activeCell="A1" sqref="A1"/>
    </sheetView>
  </sheetViews>
  <sheetFormatPr defaultColWidth="9" defaultRowHeight="14.25"/>
  <cols>
    <col min="1" max="1" width="18.5" style="1" customWidth="1"/>
    <col min="2" max="2" width="13.9" style="1" customWidth="1"/>
    <col min="3" max="3" width="16.4" style="1" customWidth="1"/>
    <col min="4" max="5" width="25.8833333333333" style="1" customWidth="1"/>
    <col min="6" max="6" width="29.4166666666667" style="1" customWidth="1"/>
    <col min="7" max="7" width="10.1" style="1" customWidth="1"/>
    <col min="8" max="8" width="10.5" style="1" customWidth="1"/>
    <col min="9" max="9" width="7.2" style="1" customWidth="1"/>
    <col min="10" max="16384" width="9" style="1"/>
  </cols>
  <sheetData>
    <row r="1" ht="24" customHeight="1" spans="1:1">
      <c r="A1" s="2" t="s">
        <v>231</v>
      </c>
    </row>
    <row r="2" ht="24" customHeight="1" spans="1:6">
      <c r="A2" s="3" t="s">
        <v>1</v>
      </c>
      <c r="B2" s="3"/>
      <c r="C2" s="3"/>
      <c r="D2" s="3"/>
      <c r="E2" s="3"/>
      <c r="F2" s="3"/>
    </row>
    <row r="3" ht="24" customHeight="1" spans="1:6">
      <c r="A3" s="4" t="s">
        <v>162</v>
      </c>
      <c r="B3" s="4"/>
      <c r="C3" s="4"/>
      <c r="D3" s="4"/>
      <c r="E3" s="4"/>
      <c r="F3" s="4"/>
    </row>
    <row r="4" ht="18" customHeight="1" spans="1:6">
      <c r="A4" s="5" t="s">
        <v>2</v>
      </c>
      <c r="B4" s="6" t="s">
        <v>191</v>
      </c>
      <c r="C4" s="6"/>
      <c r="D4" s="6"/>
      <c r="E4" s="6"/>
      <c r="F4" s="6"/>
    </row>
    <row r="5" ht="18" customHeight="1" spans="1:10">
      <c r="A5" s="5" t="s">
        <v>4</v>
      </c>
      <c r="B5" s="6" t="s">
        <v>5</v>
      </c>
      <c r="C5" s="6"/>
      <c r="D5" s="6"/>
      <c r="E5" s="7" t="s">
        <v>6</v>
      </c>
      <c r="F5" s="6" t="str">
        <f>'[1]汇总表（公式底表）'!AG10</f>
        <v>广宁县住房和城乡建设局</v>
      </c>
      <c r="G5" s="24"/>
      <c r="H5" s="24"/>
      <c r="I5" s="24"/>
      <c r="J5" s="24"/>
    </row>
    <row r="6" ht="18" customHeight="1" spans="1:6">
      <c r="A6" s="5" t="s">
        <v>8</v>
      </c>
      <c r="B6" s="6" t="s">
        <v>9</v>
      </c>
      <c r="C6" s="6"/>
      <c r="D6" s="7" t="s">
        <v>10</v>
      </c>
      <c r="E6" s="7" t="s">
        <v>11</v>
      </c>
      <c r="F6" s="7"/>
    </row>
    <row r="7" ht="18" customHeight="1" spans="1:6">
      <c r="A7" s="5" t="s">
        <v>12</v>
      </c>
      <c r="B7" s="6" t="s">
        <v>165</v>
      </c>
      <c r="C7" s="6"/>
      <c r="D7" s="6"/>
      <c r="E7" s="6"/>
      <c r="F7" s="6"/>
    </row>
    <row r="8" ht="18" customHeight="1" spans="1:6">
      <c r="A8" s="6" t="s">
        <v>166</v>
      </c>
      <c r="B8" s="7" t="s">
        <v>15</v>
      </c>
      <c r="C8" s="7"/>
      <c r="D8" s="8" t="str">
        <f>'[1]汇总表（公式底表）'!AG8&amp;"万元"</f>
        <v>189万元</v>
      </c>
      <c r="E8" s="8"/>
      <c r="F8" s="8"/>
    </row>
    <row r="9" ht="18" customHeight="1" spans="1:6">
      <c r="A9" s="7"/>
      <c r="B9" s="7" t="s">
        <v>192</v>
      </c>
      <c r="C9" s="7"/>
      <c r="D9" s="8" t="str">
        <f>'[1]汇总表（公式底表）'!AG8&amp;"万元"</f>
        <v>189万元</v>
      </c>
      <c r="E9" s="8"/>
      <c r="F9" s="8"/>
    </row>
    <row r="10" ht="40" customHeight="1" spans="1:6">
      <c r="A10" s="7" t="s">
        <v>18</v>
      </c>
      <c r="B10" s="9" t="s">
        <v>193</v>
      </c>
      <c r="C10" s="10"/>
      <c r="D10" s="10"/>
      <c r="E10" s="10"/>
      <c r="F10" s="25"/>
    </row>
    <row r="11" ht="73" customHeight="1" spans="1:6">
      <c r="A11" s="7" t="s">
        <v>20</v>
      </c>
      <c r="B11" s="9" t="s">
        <v>194</v>
      </c>
      <c r="C11" s="10"/>
      <c r="D11" s="10"/>
      <c r="E11" s="10"/>
      <c r="F11" s="25"/>
    </row>
    <row r="12" ht="18" customHeight="1" spans="1:6">
      <c r="A12" s="11" t="s">
        <v>22</v>
      </c>
      <c r="B12" s="7" t="s">
        <v>23</v>
      </c>
      <c r="C12" s="7"/>
      <c r="D12" s="7"/>
      <c r="E12" s="7" t="s">
        <v>24</v>
      </c>
      <c r="F12" s="7"/>
    </row>
    <row r="13" ht="36" customHeight="1" spans="1:6">
      <c r="A13" s="12"/>
      <c r="B13" s="9" t="str">
        <f>"开工改造城镇老旧小区不少于"&amp;'[1]汇总表（公式底表）'!AG6&amp;"个，涉及"&amp;'[1]汇总表（公式底表）'!AG3&amp;"户。"</f>
        <v>开工改造城镇老旧小区不少于8个，涉及258户。</v>
      </c>
      <c r="C13" s="10"/>
      <c r="D13" s="10"/>
      <c r="E13" s="9" t="s">
        <v>195</v>
      </c>
      <c r="F13" s="25"/>
    </row>
    <row r="14" s="1" customFormat="1" ht="33" customHeight="1" spans="1:6">
      <c r="A14" s="6" t="s">
        <v>27</v>
      </c>
      <c r="B14" s="13" t="s">
        <v>28</v>
      </c>
      <c r="C14" s="13" t="s">
        <v>29</v>
      </c>
      <c r="D14" s="13" t="s">
        <v>30</v>
      </c>
      <c r="E14" s="26" t="s">
        <v>31</v>
      </c>
      <c r="F14" s="13" t="s">
        <v>32</v>
      </c>
    </row>
    <row r="15" s="1" customFormat="1" ht="18" customHeight="1" spans="1:6">
      <c r="A15" s="14"/>
      <c r="B15" s="15" t="s">
        <v>173</v>
      </c>
      <c r="C15" s="16" t="s">
        <v>34</v>
      </c>
      <c r="D15" s="17" t="s">
        <v>174</v>
      </c>
      <c r="E15" s="6">
        <f>'[1]汇总表（公式底表）'!AG3</f>
        <v>258</v>
      </c>
      <c r="F15" s="6">
        <f>'[1]汇总表（公式底表）'!AG3</f>
        <v>258</v>
      </c>
    </row>
    <row r="16" s="1" customFormat="1" ht="18" customHeight="1" spans="1:6">
      <c r="A16" s="18"/>
      <c r="B16" s="15"/>
      <c r="C16" s="19"/>
      <c r="D16" s="17" t="s">
        <v>196</v>
      </c>
      <c r="E16" s="6">
        <f>'[1]汇总表（公式底表）'!AG4</f>
        <v>23</v>
      </c>
      <c r="F16" s="6">
        <f>'[1]汇总表（公式底表）'!AG4</f>
        <v>23</v>
      </c>
    </row>
    <row r="17" s="1" customFormat="1" ht="18" customHeight="1" spans="1:6">
      <c r="A17" s="18"/>
      <c r="B17" s="15"/>
      <c r="C17" s="19"/>
      <c r="D17" s="17" t="s">
        <v>197</v>
      </c>
      <c r="E17" s="6">
        <f>'[1]汇总表（公式底表）'!AG5</f>
        <v>2.2</v>
      </c>
      <c r="F17" s="6">
        <f>'[1]汇总表（公式底表）'!AG5</f>
        <v>2.2</v>
      </c>
    </row>
    <row r="18" s="1" customFormat="1" ht="18" customHeight="1" spans="1:6">
      <c r="A18" s="18"/>
      <c r="B18" s="15"/>
      <c r="C18" s="20"/>
      <c r="D18" s="17" t="s">
        <v>198</v>
      </c>
      <c r="E18" s="6">
        <f>'[1]汇总表（公式底表）'!AG6</f>
        <v>8</v>
      </c>
      <c r="F18" s="6">
        <f>'[1]汇总表（公式底表）'!AG6</f>
        <v>8</v>
      </c>
    </row>
    <row r="19" s="1" customFormat="1" ht="18" customHeight="1" spans="1:6">
      <c r="A19" s="18"/>
      <c r="B19" s="15"/>
      <c r="C19" s="15" t="s">
        <v>43</v>
      </c>
      <c r="D19" s="17" t="s">
        <v>178</v>
      </c>
      <c r="E19" s="27">
        <v>100</v>
      </c>
      <c r="F19" s="27">
        <v>100</v>
      </c>
    </row>
    <row r="20" s="1" customFormat="1" ht="18" customHeight="1" spans="1:6">
      <c r="A20" s="18"/>
      <c r="B20" s="15"/>
      <c r="C20" s="15" t="s">
        <v>46</v>
      </c>
      <c r="D20" s="17" t="s">
        <v>179</v>
      </c>
      <c r="E20" s="27">
        <v>100</v>
      </c>
      <c r="F20" s="27">
        <v>100</v>
      </c>
    </row>
    <row r="21" s="1" customFormat="1" ht="18" customHeight="1" spans="1:6">
      <c r="A21" s="18"/>
      <c r="B21" s="19" t="s">
        <v>180</v>
      </c>
      <c r="C21" s="16" t="s">
        <v>49</v>
      </c>
      <c r="D21" s="17" t="s">
        <v>50</v>
      </c>
      <c r="E21" s="27" t="s">
        <v>45</v>
      </c>
      <c r="F21" s="27" t="str">
        <f>E21</f>
        <v>是</v>
      </c>
    </row>
    <row r="22" s="1" customFormat="1" ht="36" customHeight="1" spans="1:6">
      <c r="A22" s="21"/>
      <c r="B22" s="20"/>
      <c r="C22" s="15" t="s">
        <v>52</v>
      </c>
      <c r="D22" s="17" t="s">
        <v>199</v>
      </c>
      <c r="E22" s="27">
        <v>90</v>
      </c>
      <c r="F22" s="27">
        <v>90</v>
      </c>
    </row>
    <row r="23" s="1" customFormat="1" ht="18" customHeight="1" spans="1:6">
      <c r="A23" s="7" t="s">
        <v>55</v>
      </c>
      <c r="B23" s="22" t="s">
        <v>200</v>
      </c>
      <c r="C23" s="23"/>
      <c r="D23" s="7" t="s">
        <v>57</v>
      </c>
      <c r="E23" s="22">
        <v>83133512</v>
      </c>
      <c r="F23" s="28"/>
    </row>
    <row r="24" ht="31.2" customHeight="1"/>
    <row r="25" ht="25.2" customHeight="1"/>
    <row r="26" ht="18.6" customHeight="1"/>
    <row r="27" ht="21.6" customHeight="1"/>
    <row r="28" ht="3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sheetData>
  <mergeCells count="25">
    <mergeCell ref="A2:F2"/>
    <mergeCell ref="A3:F3"/>
    <mergeCell ref="B4:F4"/>
    <mergeCell ref="B5:D5"/>
    <mergeCell ref="B6:C6"/>
    <mergeCell ref="E6:F6"/>
    <mergeCell ref="B7:F7"/>
    <mergeCell ref="B8:C8"/>
    <mergeCell ref="D8:F8"/>
    <mergeCell ref="B9:C9"/>
    <mergeCell ref="D9:F9"/>
    <mergeCell ref="B10:F10"/>
    <mergeCell ref="B11:F11"/>
    <mergeCell ref="B12:D12"/>
    <mergeCell ref="E12:F12"/>
    <mergeCell ref="B13:D13"/>
    <mergeCell ref="E13:F13"/>
    <mergeCell ref="B23:C23"/>
    <mergeCell ref="E23:F23"/>
    <mergeCell ref="A8:A9"/>
    <mergeCell ref="A12:A13"/>
    <mergeCell ref="A15:A22"/>
    <mergeCell ref="B15:B20"/>
    <mergeCell ref="B21:B22"/>
    <mergeCell ref="C15:C18"/>
  </mergeCells>
  <pageMargins left="0.79" right="0.79" top="0.59" bottom="0.59" header="0.39" footer="0.39"/>
  <pageSetup paperSize="9" scale="91" orientation="landscape" horizontalDpi="300" verticalDpi="300"/>
  <headerFooter alignWithMargins="0" scaleWithDoc="0"/>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8"/>
  <sheetViews>
    <sheetView zoomScale="85" zoomScaleNormal="85" workbookViewId="0">
      <selection activeCell="A1" sqref="A1"/>
    </sheetView>
  </sheetViews>
  <sheetFormatPr defaultColWidth="9" defaultRowHeight="14.25"/>
  <cols>
    <col min="1" max="1" width="18.5" style="1" customWidth="1"/>
    <col min="2" max="2" width="13.9" style="1" customWidth="1"/>
    <col min="3" max="3" width="16.4" style="1" customWidth="1"/>
    <col min="4" max="5" width="25.8833333333333" style="1" customWidth="1"/>
    <col min="6" max="6" width="29.4166666666667" style="1" customWidth="1"/>
    <col min="7" max="7" width="10.1" style="1" customWidth="1"/>
    <col min="8" max="8" width="10.5" style="1" customWidth="1"/>
    <col min="9" max="9" width="7.2" style="1" customWidth="1"/>
    <col min="10" max="16384" width="9" style="1"/>
  </cols>
  <sheetData>
    <row r="1" ht="24" customHeight="1" spans="1:1">
      <c r="A1" s="2" t="s">
        <v>232</v>
      </c>
    </row>
    <row r="2" ht="24" customHeight="1" spans="1:6">
      <c r="A2" s="3" t="s">
        <v>1</v>
      </c>
      <c r="B2" s="3"/>
      <c r="C2" s="3"/>
      <c r="D2" s="3"/>
      <c r="E2" s="3"/>
      <c r="F2" s="3"/>
    </row>
    <row r="3" ht="24" customHeight="1" spans="1:6">
      <c r="A3" s="4" t="s">
        <v>162</v>
      </c>
      <c r="B3" s="4"/>
      <c r="C3" s="4"/>
      <c r="D3" s="4"/>
      <c r="E3" s="4"/>
      <c r="F3" s="4"/>
    </row>
    <row r="4" ht="18" customHeight="1" spans="1:6">
      <c r="A4" s="5" t="s">
        <v>2</v>
      </c>
      <c r="B4" s="6" t="s">
        <v>191</v>
      </c>
      <c r="C4" s="6"/>
      <c r="D4" s="6"/>
      <c r="E4" s="6"/>
      <c r="F4" s="6"/>
    </row>
    <row r="5" ht="18" customHeight="1" spans="1:10">
      <c r="A5" s="5" t="s">
        <v>4</v>
      </c>
      <c r="B5" s="6" t="s">
        <v>5</v>
      </c>
      <c r="C5" s="6"/>
      <c r="D5" s="6"/>
      <c r="E5" s="7" t="s">
        <v>6</v>
      </c>
      <c r="F5" s="6" t="str">
        <f>'[1]汇总表（公式底表）'!AH10</f>
        <v>德庆县住房和城乡建设局</v>
      </c>
      <c r="G5" s="24"/>
      <c r="H5" s="24"/>
      <c r="I5" s="24"/>
      <c r="J5" s="24"/>
    </row>
    <row r="6" ht="18" customHeight="1" spans="1:6">
      <c r="A6" s="5" t="s">
        <v>8</v>
      </c>
      <c r="B6" s="6" t="s">
        <v>9</v>
      </c>
      <c r="C6" s="6"/>
      <c r="D6" s="7" t="s">
        <v>10</v>
      </c>
      <c r="E6" s="7" t="s">
        <v>11</v>
      </c>
      <c r="F6" s="7"/>
    </row>
    <row r="7" ht="18" customHeight="1" spans="1:6">
      <c r="A7" s="5" t="s">
        <v>12</v>
      </c>
      <c r="B7" s="6" t="s">
        <v>165</v>
      </c>
      <c r="C7" s="6"/>
      <c r="D7" s="6"/>
      <c r="E7" s="6"/>
      <c r="F7" s="6"/>
    </row>
    <row r="8" ht="18" customHeight="1" spans="1:6">
      <c r="A8" s="6" t="s">
        <v>166</v>
      </c>
      <c r="B8" s="7" t="s">
        <v>15</v>
      </c>
      <c r="C8" s="7"/>
      <c r="D8" s="8" t="str">
        <f>'[1]汇总表（公式底表）'!AH8&amp;"万元"</f>
        <v>395万元</v>
      </c>
      <c r="E8" s="8"/>
      <c r="F8" s="8"/>
    </row>
    <row r="9" ht="18" customHeight="1" spans="1:6">
      <c r="A9" s="7"/>
      <c r="B9" s="7" t="s">
        <v>192</v>
      </c>
      <c r="C9" s="7"/>
      <c r="D9" s="8" t="str">
        <f>'[1]汇总表（公式底表）'!AH8&amp;"万元"</f>
        <v>395万元</v>
      </c>
      <c r="E9" s="8"/>
      <c r="F9" s="8"/>
    </row>
    <row r="10" ht="40" customHeight="1" spans="1:6">
      <c r="A10" s="7" t="s">
        <v>18</v>
      </c>
      <c r="B10" s="9" t="s">
        <v>193</v>
      </c>
      <c r="C10" s="10"/>
      <c r="D10" s="10"/>
      <c r="E10" s="10"/>
      <c r="F10" s="25"/>
    </row>
    <row r="11" ht="73" customHeight="1" spans="1:6">
      <c r="A11" s="7" t="s">
        <v>20</v>
      </c>
      <c r="B11" s="9" t="s">
        <v>194</v>
      </c>
      <c r="C11" s="10"/>
      <c r="D11" s="10"/>
      <c r="E11" s="10"/>
      <c r="F11" s="25"/>
    </row>
    <row r="12" ht="18" customHeight="1" spans="1:6">
      <c r="A12" s="11" t="s">
        <v>22</v>
      </c>
      <c r="B12" s="7" t="s">
        <v>23</v>
      </c>
      <c r="C12" s="7"/>
      <c r="D12" s="7"/>
      <c r="E12" s="7" t="s">
        <v>24</v>
      </c>
      <c r="F12" s="7"/>
    </row>
    <row r="13" ht="36" customHeight="1" spans="1:6">
      <c r="A13" s="12"/>
      <c r="B13" s="9" t="str">
        <f>"开工改造城镇老旧小区不少于"&amp;'[1]汇总表（公式底表）'!AH6&amp;"个，涉及"&amp;'[1]汇总表（公式底表）'!AH3&amp;"户。"</f>
        <v>开工改造城镇老旧小区不少于20个，涉及1018户。</v>
      </c>
      <c r="C13" s="10"/>
      <c r="D13" s="10"/>
      <c r="E13" s="9" t="s">
        <v>195</v>
      </c>
      <c r="F13" s="25"/>
    </row>
    <row r="14" s="1" customFormat="1" ht="33" customHeight="1" spans="1:6">
      <c r="A14" s="6" t="s">
        <v>27</v>
      </c>
      <c r="B14" s="13" t="s">
        <v>28</v>
      </c>
      <c r="C14" s="13" t="s">
        <v>29</v>
      </c>
      <c r="D14" s="13" t="s">
        <v>30</v>
      </c>
      <c r="E14" s="26" t="s">
        <v>31</v>
      </c>
      <c r="F14" s="13" t="s">
        <v>32</v>
      </c>
    </row>
    <row r="15" s="1" customFormat="1" ht="18" customHeight="1" spans="1:6">
      <c r="A15" s="14"/>
      <c r="B15" s="15" t="s">
        <v>173</v>
      </c>
      <c r="C15" s="16" t="s">
        <v>34</v>
      </c>
      <c r="D15" s="17" t="s">
        <v>174</v>
      </c>
      <c r="E15" s="6">
        <f>'[1]汇总表（公式底表）'!AH3</f>
        <v>1018</v>
      </c>
      <c r="F15" s="6">
        <f>'[1]汇总表（公式底表）'!AH3</f>
        <v>1018</v>
      </c>
    </row>
    <row r="16" s="1" customFormat="1" ht="18" customHeight="1" spans="1:6">
      <c r="A16" s="18"/>
      <c r="B16" s="15"/>
      <c r="C16" s="19"/>
      <c r="D16" s="17" t="s">
        <v>196</v>
      </c>
      <c r="E16" s="6">
        <f>'[1]汇总表（公式底表）'!AH4</f>
        <v>74</v>
      </c>
      <c r="F16" s="6">
        <f>'[1]汇总表（公式底表）'!AH4</f>
        <v>74</v>
      </c>
    </row>
    <row r="17" s="1" customFormat="1" ht="18" customHeight="1" spans="1:6">
      <c r="A17" s="18"/>
      <c r="B17" s="15"/>
      <c r="C17" s="19"/>
      <c r="D17" s="17" t="s">
        <v>197</v>
      </c>
      <c r="E17" s="6">
        <f>'[1]汇总表（公式底表）'!AH5</f>
        <v>9.36</v>
      </c>
      <c r="F17" s="6">
        <f>'[1]汇总表（公式底表）'!AH5</f>
        <v>9.36</v>
      </c>
    </row>
    <row r="18" s="1" customFormat="1" ht="18" customHeight="1" spans="1:6">
      <c r="A18" s="18"/>
      <c r="B18" s="15"/>
      <c r="C18" s="20"/>
      <c r="D18" s="17" t="s">
        <v>198</v>
      </c>
      <c r="E18" s="6">
        <f>'[1]汇总表（公式底表）'!AH6</f>
        <v>20</v>
      </c>
      <c r="F18" s="6">
        <f>'[1]汇总表（公式底表）'!AH6</f>
        <v>20</v>
      </c>
    </row>
    <row r="19" s="1" customFormat="1" ht="18" customHeight="1" spans="1:6">
      <c r="A19" s="18"/>
      <c r="B19" s="15"/>
      <c r="C19" s="15" t="s">
        <v>43</v>
      </c>
      <c r="D19" s="17" t="s">
        <v>178</v>
      </c>
      <c r="E19" s="27">
        <v>100</v>
      </c>
      <c r="F19" s="27">
        <v>100</v>
      </c>
    </row>
    <row r="20" s="1" customFormat="1" ht="18" customHeight="1" spans="1:6">
      <c r="A20" s="18"/>
      <c r="B20" s="15"/>
      <c r="C20" s="15" t="s">
        <v>46</v>
      </c>
      <c r="D20" s="17" t="s">
        <v>179</v>
      </c>
      <c r="E20" s="27">
        <v>100</v>
      </c>
      <c r="F20" s="27">
        <v>100</v>
      </c>
    </row>
    <row r="21" s="1" customFormat="1" ht="18" customHeight="1" spans="1:6">
      <c r="A21" s="18"/>
      <c r="B21" s="19" t="s">
        <v>180</v>
      </c>
      <c r="C21" s="16" t="s">
        <v>49</v>
      </c>
      <c r="D21" s="17" t="s">
        <v>50</v>
      </c>
      <c r="E21" s="27" t="s">
        <v>45</v>
      </c>
      <c r="F21" s="27" t="str">
        <f>E21</f>
        <v>是</v>
      </c>
    </row>
    <row r="22" s="1" customFormat="1" ht="36" customHeight="1" spans="1:6">
      <c r="A22" s="21"/>
      <c r="B22" s="20"/>
      <c r="C22" s="15" t="s">
        <v>52</v>
      </c>
      <c r="D22" s="17" t="s">
        <v>199</v>
      </c>
      <c r="E22" s="27">
        <v>90</v>
      </c>
      <c r="F22" s="27">
        <v>90</v>
      </c>
    </row>
    <row r="23" s="1" customFormat="1" ht="18" customHeight="1" spans="1:6">
      <c r="A23" s="7" t="s">
        <v>55</v>
      </c>
      <c r="B23" s="22" t="s">
        <v>200</v>
      </c>
      <c r="C23" s="23"/>
      <c r="D23" s="7" t="s">
        <v>57</v>
      </c>
      <c r="E23" s="22">
        <v>83133512</v>
      </c>
      <c r="F23" s="28"/>
    </row>
    <row r="24" ht="31.2" customHeight="1"/>
    <row r="25" ht="25.2" customHeight="1"/>
    <row r="26" ht="18.6" customHeight="1"/>
    <row r="27" ht="21.6" customHeight="1"/>
    <row r="28" ht="3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sheetData>
  <mergeCells count="25">
    <mergeCell ref="A2:F2"/>
    <mergeCell ref="A3:F3"/>
    <mergeCell ref="B4:F4"/>
    <mergeCell ref="B5:D5"/>
    <mergeCell ref="B6:C6"/>
    <mergeCell ref="E6:F6"/>
    <mergeCell ref="B7:F7"/>
    <mergeCell ref="B8:C8"/>
    <mergeCell ref="D8:F8"/>
    <mergeCell ref="B9:C9"/>
    <mergeCell ref="D9:F9"/>
    <mergeCell ref="B10:F10"/>
    <mergeCell ref="B11:F11"/>
    <mergeCell ref="B12:D12"/>
    <mergeCell ref="E12:F12"/>
    <mergeCell ref="B13:D13"/>
    <mergeCell ref="E13:F13"/>
    <mergeCell ref="B23:C23"/>
    <mergeCell ref="E23:F23"/>
    <mergeCell ref="A8:A9"/>
    <mergeCell ref="A12:A13"/>
    <mergeCell ref="A15:A22"/>
    <mergeCell ref="B15:B20"/>
    <mergeCell ref="B21:B22"/>
    <mergeCell ref="C15:C18"/>
  </mergeCells>
  <pageMargins left="0.79" right="0.79" top="0.59" bottom="0.59" header="0.39" footer="0.39"/>
  <pageSetup paperSize="9" scale="91" orientation="landscape" horizontalDpi="300" verticalDpi="300"/>
  <headerFooter alignWithMargins="0" scaleWithDoc="0"/>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8"/>
  <sheetViews>
    <sheetView zoomScale="85" zoomScaleNormal="85" workbookViewId="0">
      <selection activeCell="A1" sqref="A1"/>
    </sheetView>
  </sheetViews>
  <sheetFormatPr defaultColWidth="9" defaultRowHeight="14.25"/>
  <cols>
    <col min="1" max="1" width="18.5" style="1" customWidth="1"/>
    <col min="2" max="2" width="13.9" style="1" customWidth="1"/>
    <col min="3" max="3" width="16.4" style="1" customWidth="1"/>
    <col min="4" max="5" width="25.8833333333333" style="1" customWidth="1"/>
    <col min="6" max="6" width="29.4166666666667" style="1" customWidth="1"/>
    <col min="7" max="7" width="10.1" style="1" customWidth="1"/>
    <col min="8" max="8" width="10.5" style="1" customWidth="1"/>
    <col min="9" max="9" width="7.2" style="1" customWidth="1"/>
    <col min="10" max="16384" width="9" style="1"/>
  </cols>
  <sheetData>
    <row r="1" ht="24" customHeight="1" spans="1:1">
      <c r="A1" s="2" t="s">
        <v>233</v>
      </c>
    </row>
    <row r="2" ht="24" customHeight="1" spans="1:6">
      <c r="A2" s="3" t="s">
        <v>1</v>
      </c>
      <c r="B2" s="3"/>
      <c r="C2" s="3"/>
      <c r="D2" s="3"/>
      <c r="E2" s="3"/>
      <c r="F2" s="3"/>
    </row>
    <row r="3" ht="24" customHeight="1" spans="1:6">
      <c r="A3" s="4" t="s">
        <v>162</v>
      </c>
      <c r="B3" s="4"/>
      <c r="C3" s="4"/>
      <c r="D3" s="4"/>
      <c r="E3" s="4"/>
      <c r="F3" s="4"/>
    </row>
    <row r="4" ht="18" customHeight="1" spans="1:6">
      <c r="A4" s="5" t="s">
        <v>2</v>
      </c>
      <c r="B4" s="6" t="s">
        <v>191</v>
      </c>
      <c r="C4" s="6"/>
      <c r="D4" s="6"/>
      <c r="E4" s="6"/>
      <c r="F4" s="6"/>
    </row>
    <row r="5" ht="18" customHeight="1" spans="1:10">
      <c r="A5" s="5" t="s">
        <v>4</v>
      </c>
      <c r="B5" s="6" t="s">
        <v>5</v>
      </c>
      <c r="C5" s="6"/>
      <c r="D5" s="6"/>
      <c r="E5" s="7" t="s">
        <v>6</v>
      </c>
      <c r="F5" s="6" t="str">
        <f>'[1]汇总表（公式底表）'!AI10</f>
        <v>清远市住房和城乡建设局</v>
      </c>
      <c r="G5" s="24"/>
      <c r="H5" s="24"/>
      <c r="I5" s="24"/>
      <c r="J5" s="24"/>
    </row>
    <row r="6" ht="18" customHeight="1" spans="1:6">
      <c r="A6" s="5" t="s">
        <v>8</v>
      </c>
      <c r="B6" s="6" t="s">
        <v>9</v>
      </c>
      <c r="C6" s="6"/>
      <c r="D6" s="7" t="s">
        <v>10</v>
      </c>
      <c r="E6" s="7" t="s">
        <v>11</v>
      </c>
      <c r="F6" s="7"/>
    </row>
    <row r="7" ht="18" customHeight="1" spans="1:6">
      <c r="A7" s="5" t="s">
        <v>12</v>
      </c>
      <c r="B7" s="6" t="s">
        <v>165</v>
      </c>
      <c r="C7" s="6"/>
      <c r="D7" s="6"/>
      <c r="E7" s="6"/>
      <c r="F7" s="6"/>
    </row>
    <row r="8" ht="18" customHeight="1" spans="1:6">
      <c r="A8" s="6" t="s">
        <v>166</v>
      </c>
      <c r="B8" s="7" t="s">
        <v>15</v>
      </c>
      <c r="C8" s="7"/>
      <c r="D8" s="8" t="str">
        <f>'[1]汇总表（公式底表）'!AI8&amp;"万元"</f>
        <v>2977万元</v>
      </c>
      <c r="E8" s="8"/>
      <c r="F8" s="8"/>
    </row>
    <row r="9" ht="18" customHeight="1" spans="1:6">
      <c r="A9" s="7"/>
      <c r="B9" s="7" t="s">
        <v>192</v>
      </c>
      <c r="C9" s="7"/>
      <c r="D9" s="8" t="str">
        <f>'[1]汇总表（公式底表）'!AI8&amp;"万元"</f>
        <v>2977万元</v>
      </c>
      <c r="E9" s="8"/>
      <c r="F9" s="8"/>
    </row>
    <row r="10" ht="40" customHeight="1" spans="1:6">
      <c r="A10" s="7" t="s">
        <v>18</v>
      </c>
      <c r="B10" s="9" t="s">
        <v>193</v>
      </c>
      <c r="C10" s="10"/>
      <c r="D10" s="10"/>
      <c r="E10" s="10"/>
      <c r="F10" s="25"/>
    </row>
    <row r="11" ht="73" customHeight="1" spans="1:6">
      <c r="A11" s="7" t="s">
        <v>20</v>
      </c>
      <c r="B11" s="9" t="s">
        <v>194</v>
      </c>
      <c r="C11" s="10"/>
      <c r="D11" s="10"/>
      <c r="E11" s="10"/>
      <c r="F11" s="25"/>
    </row>
    <row r="12" ht="18" customHeight="1" spans="1:6">
      <c r="A12" s="11" t="s">
        <v>22</v>
      </c>
      <c r="B12" s="7" t="s">
        <v>23</v>
      </c>
      <c r="C12" s="7"/>
      <c r="D12" s="7"/>
      <c r="E12" s="7" t="s">
        <v>24</v>
      </c>
      <c r="F12" s="7"/>
    </row>
    <row r="13" ht="36" customHeight="1" spans="1:6">
      <c r="A13" s="12"/>
      <c r="B13" s="9" t="str">
        <f>"开工改造城镇老旧小区不少于"&amp;'[1]汇总表（公式底表）'!AI6&amp;"个，涉及"&amp;'[1]汇总表（公式底表）'!AI3&amp;"户。"</f>
        <v>开工改造城镇老旧小区不少于6个，涉及736户。</v>
      </c>
      <c r="C13" s="10"/>
      <c r="D13" s="10"/>
      <c r="E13" s="9" t="s">
        <v>195</v>
      </c>
      <c r="F13" s="25"/>
    </row>
    <row r="14" s="1" customFormat="1" ht="33" customHeight="1" spans="1:6">
      <c r="A14" s="6" t="s">
        <v>27</v>
      </c>
      <c r="B14" s="13" t="s">
        <v>28</v>
      </c>
      <c r="C14" s="13" t="s">
        <v>29</v>
      </c>
      <c r="D14" s="13" t="s">
        <v>30</v>
      </c>
      <c r="E14" s="26" t="s">
        <v>31</v>
      </c>
      <c r="F14" s="13" t="s">
        <v>32</v>
      </c>
    </row>
    <row r="15" s="1" customFormat="1" ht="18" customHeight="1" spans="1:6">
      <c r="A15" s="14"/>
      <c r="B15" s="15" t="s">
        <v>173</v>
      </c>
      <c r="C15" s="16" t="s">
        <v>34</v>
      </c>
      <c r="D15" s="17" t="s">
        <v>174</v>
      </c>
      <c r="E15" s="6">
        <f>'[1]汇总表（公式底表）'!AI3</f>
        <v>736</v>
      </c>
      <c r="F15" s="6">
        <f>'[1]汇总表（公式底表）'!AI3</f>
        <v>736</v>
      </c>
    </row>
    <row r="16" s="1" customFormat="1" ht="18" customHeight="1" spans="1:6">
      <c r="A16" s="18"/>
      <c r="B16" s="15"/>
      <c r="C16" s="19"/>
      <c r="D16" s="17" t="s">
        <v>196</v>
      </c>
      <c r="E16" s="6">
        <f>'[1]汇总表（公式底表）'!AI4</f>
        <v>403</v>
      </c>
      <c r="F16" s="6">
        <f>'[1]汇总表（公式底表）'!AI4</f>
        <v>403</v>
      </c>
    </row>
    <row r="17" s="1" customFormat="1" ht="18" customHeight="1" spans="1:6">
      <c r="A17" s="18"/>
      <c r="B17" s="15"/>
      <c r="C17" s="19"/>
      <c r="D17" s="17" t="s">
        <v>197</v>
      </c>
      <c r="E17" s="6">
        <f>'[1]汇总表（公式底表）'!AI5</f>
        <v>38.41</v>
      </c>
      <c r="F17" s="6">
        <f>'[1]汇总表（公式底表）'!AI5</f>
        <v>38.41</v>
      </c>
    </row>
    <row r="18" s="1" customFormat="1" ht="18" customHeight="1" spans="1:6">
      <c r="A18" s="18"/>
      <c r="B18" s="15"/>
      <c r="C18" s="20"/>
      <c r="D18" s="17" t="s">
        <v>198</v>
      </c>
      <c r="E18" s="6">
        <f>'[1]汇总表（公式底表）'!AI6</f>
        <v>6</v>
      </c>
      <c r="F18" s="6">
        <f>'[1]汇总表（公式底表）'!AI6</f>
        <v>6</v>
      </c>
    </row>
    <row r="19" s="1" customFormat="1" ht="18" customHeight="1" spans="1:6">
      <c r="A19" s="18"/>
      <c r="B19" s="15"/>
      <c r="C19" s="15" t="s">
        <v>43</v>
      </c>
      <c r="D19" s="17" t="s">
        <v>178</v>
      </c>
      <c r="E19" s="27">
        <v>100</v>
      </c>
      <c r="F19" s="27">
        <v>100</v>
      </c>
    </row>
    <row r="20" s="1" customFormat="1" ht="18" customHeight="1" spans="1:6">
      <c r="A20" s="18"/>
      <c r="B20" s="15"/>
      <c r="C20" s="15" t="s">
        <v>46</v>
      </c>
      <c r="D20" s="17" t="s">
        <v>179</v>
      </c>
      <c r="E20" s="27">
        <v>100</v>
      </c>
      <c r="F20" s="27">
        <v>100</v>
      </c>
    </row>
    <row r="21" s="1" customFormat="1" ht="18" customHeight="1" spans="1:6">
      <c r="A21" s="18"/>
      <c r="B21" s="19" t="s">
        <v>180</v>
      </c>
      <c r="C21" s="16" t="s">
        <v>49</v>
      </c>
      <c r="D21" s="17" t="s">
        <v>50</v>
      </c>
      <c r="E21" s="27" t="s">
        <v>45</v>
      </c>
      <c r="F21" s="27" t="str">
        <f>E21</f>
        <v>是</v>
      </c>
    </row>
    <row r="22" s="1" customFormat="1" ht="36" customHeight="1" spans="1:6">
      <c r="A22" s="21"/>
      <c r="B22" s="20"/>
      <c r="C22" s="15" t="s">
        <v>52</v>
      </c>
      <c r="D22" s="17" t="s">
        <v>199</v>
      </c>
      <c r="E22" s="27">
        <v>90</v>
      </c>
      <c r="F22" s="27">
        <v>90</v>
      </c>
    </row>
    <row r="23" s="1" customFormat="1" ht="18" customHeight="1" spans="1:6">
      <c r="A23" s="7" t="s">
        <v>55</v>
      </c>
      <c r="B23" s="22" t="s">
        <v>200</v>
      </c>
      <c r="C23" s="23"/>
      <c r="D23" s="7" t="s">
        <v>57</v>
      </c>
      <c r="E23" s="22">
        <v>83133512</v>
      </c>
      <c r="F23" s="28"/>
    </row>
    <row r="24" ht="31.2" customHeight="1"/>
    <row r="25" ht="25.2" customHeight="1"/>
    <row r="26" ht="18.6" customHeight="1"/>
    <row r="27" ht="21.6" customHeight="1"/>
    <row r="28" ht="3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sheetData>
  <mergeCells count="25">
    <mergeCell ref="A2:F2"/>
    <mergeCell ref="A3:F3"/>
    <mergeCell ref="B4:F4"/>
    <mergeCell ref="B5:D5"/>
    <mergeCell ref="B6:C6"/>
    <mergeCell ref="E6:F6"/>
    <mergeCell ref="B7:F7"/>
    <mergeCell ref="B8:C8"/>
    <mergeCell ref="D8:F8"/>
    <mergeCell ref="B9:C9"/>
    <mergeCell ref="D9:F9"/>
    <mergeCell ref="B10:F10"/>
    <mergeCell ref="B11:F11"/>
    <mergeCell ref="B12:D12"/>
    <mergeCell ref="E12:F12"/>
    <mergeCell ref="B13:D13"/>
    <mergeCell ref="E13:F13"/>
    <mergeCell ref="B23:C23"/>
    <mergeCell ref="E23:F23"/>
    <mergeCell ref="A8:A9"/>
    <mergeCell ref="A12:A13"/>
    <mergeCell ref="A15:A22"/>
    <mergeCell ref="B15:B20"/>
    <mergeCell ref="B21:B22"/>
    <mergeCell ref="C15:C18"/>
  </mergeCells>
  <pageMargins left="0.79" right="0.79" top="0.59" bottom="0.59" header="0.39" footer="0.39"/>
  <pageSetup paperSize="9" scale="91" orientation="landscape" horizontalDpi="300" verticalDpi="3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workbookViewId="0">
      <selection activeCell="A1" sqref="A1"/>
    </sheetView>
  </sheetViews>
  <sheetFormatPr defaultColWidth="9" defaultRowHeight="14.25" outlineLevelCol="6"/>
  <cols>
    <col min="1" max="1" width="19.625" style="1"/>
    <col min="2" max="2" width="11.625" style="1"/>
    <col min="3" max="3" width="20.5" style="1"/>
    <col min="4" max="4" width="31.625" style="1"/>
    <col min="5" max="6" width="22.75" style="1"/>
    <col min="7" max="16384" width="9" style="1"/>
  </cols>
  <sheetData>
    <row r="1" ht="24" customHeight="1" spans="1:1">
      <c r="A1" s="2" t="s">
        <v>80</v>
      </c>
    </row>
    <row r="2" ht="24" customHeight="1" spans="1:6">
      <c r="A2" s="3" t="s">
        <v>1</v>
      </c>
      <c r="B2" s="3"/>
      <c r="C2" s="3"/>
      <c r="D2" s="3"/>
      <c r="E2" s="3"/>
      <c r="F2" s="3"/>
    </row>
    <row r="3" ht="24" customHeight="1" spans="1:6">
      <c r="A3" s="30" t="s">
        <v>2</v>
      </c>
      <c r="B3" s="31" t="s">
        <v>3</v>
      </c>
      <c r="C3" s="31"/>
      <c r="D3" s="31"/>
      <c r="E3" s="31"/>
      <c r="F3" s="31"/>
    </row>
    <row r="4" ht="24" customHeight="1" spans="1:7">
      <c r="A4" s="32" t="s">
        <v>4</v>
      </c>
      <c r="B4" s="33" t="s">
        <v>5</v>
      </c>
      <c r="C4" s="34"/>
      <c r="D4" s="30" t="s">
        <v>6</v>
      </c>
      <c r="E4" s="33" t="s">
        <v>81</v>
      </c>
      <c r="F4" s="51"/>
      <c r="G4" s="24"/>
    </row>
    <row r="5" ht="23.25" customHeight="1" spans="1:6">
      <c r="A5" s="30" t="s">
        <v>8</v>
      </c>
      <c r="B5" s="31" t="s">
        <v>9</v>
      </c>
      <c r="C5" s="31"/>
      <c r="D5" s="30" t="s">
        <v>10</v>
      </c>
      <c r="E5" s="35" t="s">
        <v>11</v>
      </c>
      <c r="F5" s="35"/>
    </row>
    <row r="6" ht="23.25" customHeight="1" spans="1:6">
      <c r="A6" s="30" t="s">
        <v>12</v>
      </c>
      <c r="B6" s="31" t="s">
        <v>13</v>
      </c>
      <c r="C6" s="31"/>
      <c r="D6" s="31"/>
      <c r="E6" s="31"/>
      <c r="F6" s="31"/>
    </row>
    <row r="7" ht="23.25" customHeight="1" spans="1:6">
      <c r="A7" s="32" t="s">
        <v>14</v>
      </c>
      <c r="B7" s="35" t="s">
        <v>15</v>
      </c>
      <c r="C7" s="35"/>
      <c r="D7" s="36" t="s">
        <v>82</v>
      </c>
      <c r="E7" s="52"/>
      <c r="F7" s="53"/>
    </row>
    <row r="8" ht="23.25" customHeight="1" spans="1:6">
      <c r="A8" s="30"/>
      <c r="B8" s="35" t="s">
        <v>17</v>
      </c>
      <c r="C8" s="35"/>
      <c r="D8" s="60" t="str">
        <f>D7</f>
        <v>107万元</v>
      </c>
      <c r="E8" s="64"/>
      <c r="F8" s="65"/>
    </row>
    <row r="9" ht="48" customHeight="1" spans="1:6">
      <c r="A9" s="30" t="s">
        <v>18</v>
      </c>
      <c r="B9" s="38" t="s">
        <v>19</v>
      </c>
      <c r="C9" s="39"/>
      <c r="D9" s="39"/>
      <c r="E9" s="39"/>
      <c r="F9" s="56"/>
    </row>
    <row r="10" ht="90" customHeight="1" spans="1:6">
      <c r="A10" s="30" t="s">
        <v>20</v>
      </c>
      <c r="B10" s="38" t="s">
        <v>21</v>
      </c>
      <c r="C10" s="39"/>
      <c r="D10" s="39"/>
      <c r="E10" s="39"/>
      <c r="F10" s="56"/>
    </row>
    <row r="11" ht="24" customHeight="1" spans="1:6">
      <c r="A11" s="40" t="s">
        <v>22</v>
      </c>
      <c r="B11" s="30" t="s">
        <v>23</v>
      </c>
      <c r="C11" s="30"/>
      <c r="D11" s="30"/>
      <c r="E11" s="30" t="s">
        <v>24</v>
      </c>
      <c r="F11" s="30"/>
    </row>
    <row r="12" ht="60" customHeight="1" spans="1:6">
      <c r="A12" s="41"/>
      <c r="B12" s="38" t="s">
        <v>25</v>
      </c>
      <c r="C12" s="39"/>
      <c r="D12" s="39"/>
      <c r="E12" s="38" t="s">
        <v>26</v>
      </c>
      <c r="F12" s="56"/>
    </row>
    <row r="13" ht="36" customHeight="1" spans="1:6">
      <c r="A13" s="40" t="s">
        <v>27</v>
      </c>
      <c r="B13" s="42" t="s">
        <v>28</v>
      </c>
      <c r="C13" s="42" t="s">
        <v>29</v>
      </c>
      <c r="D13" s="43" t="s">
        <v>30</v>
      </c>
      <c r="E13" s="57" t="s">
        <v>31</v>
      </c>
      <c r="F13" s="43" t="s">
        <v>32</v>
      </c>
    </row>
    <row r="14" s="1" customFormat="1" ht="36" customHeight="1" spans="1:6">
      <c r="A14" s="44"/>
      <c r="B14" s="45" t="s">
        <v>33</v>
      </c>
      <c r="C14" s="46" t="s">
        <v>34</v>
      </c>
      <c r="D14" s="61" t="s">
        <v>41</v>
      </c>
      <c r="E14" s="61" t="s">
        <v>83</v>
      </c>
      <c r="F14" s="61" t="s">
        <v>83</v>
      </c>
    </row>
    <row r="15" s="1" customFormat="1" ht="24" customHeight="1" spans="1:6">
      <c r="A15" s="44"/>
      <c r="B15" s="45"/>
      <c r="C15" s="45" t="s">
        <v>43</v>
      </c>
      <c r="D15" s="48" t="s">
        <v>44</v>
      </c>
      <c r="E15" s="48" t="s">
        <v>45</v>
      </c>
      <c r="F15" s="48" t="str">
        <f t="shared" ref="F15:F18" si="0">E15</f>
        <v>是</v>
      </c>
    </row>
    <row r="16" s="1" customFormat="1" ht="24" customHeight="1" spans="1:6">
      <c r="A16" s="44"/>
      <c r="B16" s="45"/>
      <c r="C16" s="46" t="s">
        <v>46</v>
      </c>
      <c r="D16" s="31" t="s">
        <v>47</v>
      </c>
      <c r="E16" s="58">
        <v>1</v>
      </c>
      <c r="F16" s="58">
        <f t="shared" si="0"/>
        <v>1</v>
      </c>
    </row>
    <row r="17" s="1" customFormat="1" ht="24" customHeight="1" spans="1:6">
      <c r="A17" s="44"/>
      <c r="B17" s="62" t="s">
        <v>48</v>
      </c>
      <c r="C17" s="63" t="s">
        <v>49</v>
      </c>
      <c r="D17" s="48" t="s">
        <v>50</v>
      </c>
      <c r="E17" s="48" t="s">
        <v>45</v>
      </c>
      <c r="F17" s="48" t="str">
        <f t="shared" si="0"/>
        <v>是</v>
      </c>
    </row>
    <row r="18" s="1" customFormat="1" ht="24" customHeight="1" spans="1:6">
      <c r="A18" s="50"/>
      <c r="B18" s="45" t="s">
        <v>51</v>
      </c>
      <c r="C18" s="45" t="s">
        <v>52</v>
      </c>
      <c r="D18" s="48" t="s">
        <v>53</v>
      </c>
      <c r="E18" s="48" t="s">
        <v>54</v>
      </c>
      <c r="F18" s="48" t="str">
        <f t="shared" si="0"/>
        <v>≥90%</v>
      </c>
    </row>
    <row r="19" ht="24" customHeight="1" spans="1:6">
      <c r="A19" s="30" t="s">
        <v>55</v>
      </c>
      <c r="B19" s="33" t="s">
        <v>56</v>
      </c>
      <c r="C19" s="34"/>
      <c r="D19" s="30" t="s">
        <v>57</v>
      </c>
      <c r="E19" s="33" t="s">
        <v>58</v>
      </c>
      <c r="F19" s="51"/>
    </row>
    <row r="20" ht="15.6" customHeight="1"/>
    <row r="21" ht="15.6" customHeight="1"/>
    <row r="22" ht="15.6" customHeight="1"/>
    <row r="23" ht="15.6" customHeight="1"/>
    <row r="24" ht="15.6" customHeight="1"/>
    <row r="25" ht="15.6" customHeight="1"/>
    <row r="26" ht="15.6" customHeight="1"/>
    <row r="27" ht="15.6" customHeight="1"/>
    <row r="28" ht="15.6" customHeight="1"/>
    <row r="29" ht="15.6" customHeight="1"/>
    <row r="30" s="1" customFormat="1" ht="15.6" customHeight="1"/>
    <row r="31" s="1" customFormat="1" ht="15.6" customHeight="1"/>
    <row r="32" s="1" customFormat="1" ht="15.6" customHeight="1"/>
    <row r="33" s="1" customFormat="1" ht="15.6" customHeight="1"/>
    <row r="34" s="1" customFormat="1" ht="15.6" customHeight="1"/>
    <row r="35" s="1" customFormat="1" ht="15.6" customHeight="1"/>
    <row r="36" s="1" customFormat="1" ht="15.6" customHeight="1"/>
    <row r="37" s="1" customFormat="1" ht="15.6" customHeight="1"/>
    <row r="38" s="1" customFormat="1" ht="15.6" customHeight="1"/>
    <row r="39" s="1" customFormat="1" ht="15.6" customHeight="1"/>
  </sheetData>
  <mergeCells count="23">
    <mergeCell ref="A2:F2"/>
    <mergeCell ref="B3:F3"/>
    <mergeCell ref="B4:C4"/>
    <mergeCell ref="E4:F4"/>
    <mergeCell ref="B5:C5"/>
    <mergeCell ref="E5:F5"/>
    <mergeCell ref="B6:F6"/>
    <mergeCell ref="B7:C7"/>
    <mergeCell ref="D7:F7"/>
    <mergeCell ref="B8:C8"/>
    <mergeCell ref="D8:F8"/>
    <mergeCell ref="B9:F9"/>
    <mergeCell ref="B10:F10"/>
    <mergeCell ref="B11:D11"/>
    <mergeCell ref="E11:F11"/>
    <mergeCell ref="B12:D12"/>
    <mergeCell ref="E12:F12"/>
    <mergeCell ref="B19:C19"/>
    <mergeCell ref="E19:F19"/>
    <mergeCell ref="A7:A8"/>
    <mergeCell ref="A11:A12"/>
    <mergeCell ref="A13:A18"/>
    <mergeCell ref="B14:B16"/>
  </mergeCells>
  <pageMargins left="0.78740157480315" right="0.78740157480315" top="0.393700787401575" bottom="0.393700787401575" header="0.196850393700787" footer="0.196850393700787"/>
  <pageSetup paperSize="9" scale="73" orientation="landscape" horizontalDpi="300" verticalDpi="300"/>
  <headerFooter alignWithMargins="0" scaleWithDoc="0"/>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8"/>
  <sheetViews>
    <sheetView zoomScale="85" zoomScaleNormal="85" workbookViewId="0">
      <selection activeCell="A1" sqref="A1"/>
    </sheetView>
  </sheetViews>
  <sheetFormatPr defaultColWidth="9" defaultRowHeight="14.25"/>
  <cols>
    <col min="1" max="1" width="18.5" style="1" customWidth="1"/>
    <col min="2" max="2" width="13.9" style="1" customWidth="1"/>
    <col min="3" max="3" width="16.4" style="1" customWidth="1"/>
    <col min="4" max="5" width="25.8833333333333" style="1" customWidth="1"/>
    <col min="6" max="6" width="29.4166666666667" style="1" customWidth="1"/>
    <col min="7" max="7" width="10.1" style="1" customWidth="1"/>
    <col min="8" max="8" width="10.5" style="1" customWidth="1"/>
    <col min="9" max="9" width="7.2" style="1" customWidth="1"/>
    <col min="10" max="16384" width="9" style="1"/>
  </cols>
  <sheetData>
    <row r="1" ht="24" customHeight="1" spans="1:1">
      <c r="A1" s="2" t="s">
        <v>234</v>
      </c>
    </row>
    <row r="2" ht="24" customHeight="1" spans="1:6">
      <c r="A2" s="3" t="s">
        <v>1</v>
      </c>
      <c r="B2" s="3"/>
      <c r="C2" s="3"/>
      <c r="D2" s="3"/>
      <c r="E2" s="3"/>
      <c r="F2" s="3"/>
    </row>
    <row r="3" ht="24" customHeight="1" spans="1:6">
      <c r="A3" s="4" t="s">
        <v>162</v>
      </c>
      <c r="B3" s="4"/>
      <c r="C3" s="4"/>
      <c r="D3" s="4"/>
      <c r="E3" s="4"/>
      <c r="F3" s="4"/>
    </row>
    <row r="4" ht="18" customHeight="1" spans="1:6">
      <c r="A4" s="5" t="s">
        <v>2</v>
      </c>
      <c r="B4" s="6" t="s">
        <v>191</v>
      </c>
      <c r="C4" s="6"/>
      <c r="D4" s="6"/>
      <c r="E4" s="6"/>
      <c r="F4" s="6"/>
    </row>
    <row r="5" ht="18" customHeight="1" spans="1:10">
      <c r="A5" s="5" t="s">
        <v>4</v>
      </c>
      <c r="B5" s="6" t="s">
        <v>5</v>
      </c>
      <c r="C5" s="6"/>
      <c r="D5" s="6"/>
      <c r="E5" s="7" t="s">
        <v>6</v>
      </c>
      <c r="F5" s="6" t="str">
        <f>'[1]汇总表（公式底表）'!AJ10</f>
        <v>潮州市住房和城乡建设局</v>
      </c>
      <c r="G5" s="24"/>
      <c r="H5" s="24"/>
      <c r="I5" s="24"/>
      <c r="J5" s="24"/>
    </row>
    <row r="6" ht="18" customHeight="1" spans="1:6">
      <c r="A6" s="5" t="s">
        <v>8</v>
      </c>
      <c r="B6" s="6" t="s">
        <v>9</v>
      </c>
      <c r="C6" s="6"/>
      <c r="D6" s="7" t="s">
        <v>10</v>
      </c>
      <c r="E6" s="7" t="s">
        <v>11</v>
      </c>
      <c r="F6" s="7"/>
    </row>
    <row r="7" ht="18" customHeight="1" spans="1:6">
      <c r="A7" s="5" t="s">
        <v>12</v>
      </c>
      <c r="B7" s="6" t="s">
        <v>165</v>
      </c>
      <c r="C7" s="6"/>
      <c r="D7" s="6"/>
      <c r="E7" s="6"/>
      <c r="F7" s="6"/>
    </row>
    <row r="8" ht="18" customHeight="1" spans="1:6">
      <c r="A8" s="6" t="s">
        <v>166</v>
      </c>
      <c r="B8" s="7" t="s">
        <v>15</v>
      </c>
      <c r="C8" s="7"/>
      <c r="D8" s="8" t="str">
        <f>'[1]汇总表（公式底表）'!AJ8&amp;"万元"</f>
        <v>2997万元</v>
      </c>
      <c r="E8" s="8"/>
      <c r="F8" s="8"/>
    </row>
    <row r="9" ht="18" customHeight="1" spans="1:6">
      <c r="A9" s="7"/>
      <c r="B9" s="7" t="s">
        <v>192</v>
      </c>
      <c r="C9" s="7"/>
      <c r="D9" s="8" t="str">
        <f>'[1]汇总表（公式底表）'!AJ8&amp;"万元"</f>
        <v>2997万元</v>
      </c>
      <c r="E9" s="8"/>
      <c r="F9" s="8"/>
    </row>
    <row r="10" ht="40" customHeight="1" spans="1:6">
      <c r="A10" s="7" t="s">
        <v>18</v>
      </c>
      <c r="B10" s="9" t="s">
        <v>193</v>
      </c>
      <c r="C10" s="10"/>
      <c r="D10" s="10"/>
      <c r="E10" s="10"/>
      <c r="F10" s="25"/>
    </row>
    <row r="11" ht="73" customHeight="1" spans="1:6">
      <c r="A11" s="7" t="s">
        <v>20</v>
      </c>
      <c r="B11" s="9" t="s">
        <v>194</v>
      </c>
      <c r="C11" s="10"/>
      <c r="D11" s="10"/>
      <c r="E11" s="10"/>
      <c r="F11" s="25"/>
    </row>
    <row r="12" ht="18" customHeight="1" spans="1:6">
      <c r="A12" s="11" t="s">
        <v>22</v>
      </c>
      <c r="B12" s="7" t="s">
        <v>23</v>
      </c>
      <c r="C12" s="7"/>
      <c r="D12" s="7"/>
      <c r="E12" s="7" t="s">
        <v>24</v>
      </c>
      <c r="F12" s="7"/>
    </row>
    <row r="13" ht="36" customHeight="1" spans="1:6">
      <c r="A13" s="12"/>
      <c r="B13" s="9" t="str">
        <f>"开工改造城镇老旧小区不少于"&amp;'[1]汇总表（公式底表）'!AJ6&amp;"个，涉及"&amp;'[1]汇总表（公式底表）'!AJ3&amp;"户。"</f>
        <v>开工改造城镇老旧小区不少于33个，涉及3192户。</v>
      </c>
      <c r="C13" s="10"/>
      <c r="D13" s="10"/>
      <c r="E13" s="9" t="s">
        <v>195</v>
      </c>
      <c r="F13" s="25"/>
    </row>
    <row r="14" s="1" customFormat="1" ht="33" customHeight="1" spans="1:6">
      <c r="A14" s="6" t="s">
        <v>27</v>
      </c>
      <c r="B14" s="13" t="s">
        <v>28</v>
      </c>
      <c r="C14" s="13" t="s">
        <v>29</v>
      </c>
      <c r="D14" s="13" t="s">
        <v>30</v>
      </c>
      <c r="E14" s="26" t="s">
        <v>31</v>
      </c>
      <c r="F14" s="13" t="s">
        <v>32</v>
      </c>
    </row>
    <row r="15" s="1" customFormat="1" ht="18" customHeight="1" spans="1:6">
      <c r="A15" s="14"/>
      <c r="B15" s="15" t="s">
        <v>173</v>
      </c>
      <c r="C15" s="16" t="s">
        <v>34</v>
      </c>
      <c r="D15" s="17" t="s">
        <v>174</v>
      </c>
      <c r="E15" s="6">
        <f>'[1]汇总表（公式底表）'!AJ3</f>
        <v>3192</v>
      </c>
      <c r="F15" s="6">
        <f>'[1]汇总表（公式底表）'!AJ3</f>
        <v>3192</v>
      </c>
    </row>
    <row r="16" s="1" customFormat="1" ht="18" customHeight="1" spans="1:6">
      <c r="A16" s="18"/>
      <c r="B16" s="15"/>
      <c r="C16" s="19"/>
      <c r="D16" s="17" t="s">
        <v>196</v>
      </c>
      <c r="E16" s="6">
        <f>'[1]汇总表（公式底表）'!AJ4</f>
        <v>127</v>
      </c>
      <c r="F16" s="6">
        <f>'[1]汇总表（公式底表）'!AJ4</f>
        <v>127</v>
      </c>
    </row>
    <row r="17" s="1" customFormat="1" ht="18" customHeight="1" spans="1:6">
      <c r="A17" s="18"/>
      <c r="B17" s="15"/>
      <c r="C17" s="19"/>
      <c r="D17" s="17" t="s">
        <v>197</v>
      </c>
      <c r="E17" s="6">
        <f>'[1]汇总表（公式底表）'!AJ5</f>
        <v>17.84</v>
      </c>
      <c r="F17" s="6">
        <f>'[1]汇总表（公式底表）'!AJ5</f>
        <v>17.84</v>
      </c>
    </row>
    <row r="18" s="1" customFormat="1" ht="18" customHeight="1" spans="1:6">
      <c r="A18" s="18"/>
      <c r="B18" s="15"/>
      <c r="C18" s="20"/>
      <c r="D18" s="17" t="s">
        <v>198</v>
      </c>
      <c r="E18" s="6">
        <f>'[1]汇总表（公式底表）'!AJ6</f>
        <v>33</v>
      </c>
      <c r="F18" s="6">
        <f>'[1]汇总表（公式底表）'!AJ6</f>
        <v>33</v>
      </c>
    </row>
    <row r="19" s="1" customFormat="1" ht="18" customHeight="1" spans="1:6">
      <c r="A19" s="18"/>
      <c r="B19" s="15"/>
      <c r="C19" s="15" t="s">
        <v>43</v>
      </c>
      <c r="D19" s="17" t="s">
        <v>178</v>
      </c>
      <c r="E19" s="27">
        <v>100</v>
      </c>
      <c r="F19" s="27">
        <v>100</v>
      </c>
    </row>
    <row r="20" s="1" customFormat="1" ht="18" customHeight="1" spans="1:6">
      <c r="A20" s="18"/>
      <c r="B20" s="15"/>
      <c r="C20" s="15" t="s">
        <v>46</v>
      </c>
      <c r="D20" s="17" t="s">
        <v>179</v>
      </c>
      <c r="E20" s="27">
        <v>100</v>
      </c>
      <c r="F20" s="27">
        <v>100</v>
      </c>
    </row>
    <row r="21" s="1" customFormat="1" ht="18" customHeight="1" spans="1:6">
      <c r="A21" s="18"/>
      <c r="B21" s="19" t="s">
        <v>180</v>
      </c>
      <c r="C21" s="16" t="s">
        <v>49</v>
      </c>
      <c r="D21" s="17" t="s">
        <v>50</v>
      </c>
      <c r="E21" s="27" t="s">
        <v>45</v>
      </c>
      <c r="F21" s="27" t="str">
        <f>E21</f>
        <v>是</v>
      </c>
    </row>
    <row r="22" s="1" customFormat="1" ht="36" customHeight="1" spans="1:6">
      <c r="A22" s="21"/>
      <c r="B22" s="20"/>
      <c r="C22" s="15" t="s">
        <v>52</v>
      </c>
      <c r="D22" s="17" t="s">
        <v>199</v>
      </c>
      <c r="E22" s="27">
        <v>90</v>
      </c>
      <c r="F22" s="27">
        <v>90</v>
      </c>
    </row>
    <row r="23" s="1" customFormat="1" ht="18" customHeight="1" spans="1:6">
      <c r="A23" s="7" t="s">
        <v>55</v>
      </c>
      <c r="B23" s="22" t="s">
        <v>200</v>
      </c>
      <c r="C23" s="23"/>
      <c r="D23" s="7" t="s">
        <v>57</v>
      </c>
      <c r="E23" s="22">
        <v>83133512</v>
      </c>
      <c r="F23" s="28"/>
    </row>
    <row r="24" ht="31.2" customHeight="1"/>
    <row r="25" ht="25.2" customHeight="1"/>
    <row r="26" ht="18.6" customHeight="1"/>
    <row r="27" ht="21.6" customHeight="1"/>
    <row r="28" ht="3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sheetData>
  <mergeCells count="25">
    <mergeCell ref="A2:F2"/>
    <mergeCell ref="A3:F3"/>
    <mergeCell ref="B4:F4"/>
    <mergeCell ref="B5:D5"/>
    <mergeCell ref="B6:C6"/>
    <mergeCell ref="E6:F6"/>
    <mergeCell ref="B7:F7"/>
    <mergeCell ref="B8:C8"/>
    <mergeCell ref="D8:F8"/>
    <mergeCell ref="B9:C9"/>
    <mergeCell ref="D9:F9"/>
    <mergeCell ref="B10:F10"/>
    <mergeCell ref="B11:F11"/>
    <mergeCell ref="B12:D12"/>
    <mergeCell ref="E12:F12"/>
    <mergeCell ref="B13:D13"/>
    <mergeCell ref="E13:F13"/>
    <mergeCell ref="B23:C23"/>
    <mergeCell ref="E23:F23"/>
    <mergeCell ref="A8:A9"/>
    <mergeCell ref="A12:A13"/>
    <mergeCell ref="A15:A22"/>
    <mergeCell ref="B15:B20"/>
    <mergeCell ref="B21:B22"/>
    <mergeCell ref="C15:C18"/>
  </mergeCells>
  <pageMargins left="0.79" right="0.79" top="0.59" bottom="0.59" header="0.39" footer="0.39"/>
  <pageSetup paperSize="9" scale="91" orientation="landscape" horizontalDpi="300" verticalDpi="300"/>
  <headerFooter alignWithMargins="0" scaleWithDoc="0"/>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8"/>
  <sheetViews>
    <sheetView zoomScale="85" zoomScaleNormal="85" workbookViewId="0">
      <selection activeCell="A1" sqref="A1"/>
    </sheetView>
  </sheetViews>
  <sheetFormatPr defaultColWidth="9" defaultRowHeight="14.25"/>
  <cols>
    <col min="1" max="1" width="18.5" style="1" customWidth="1"/>
    <col min="2" max="2" width="13.9" style="1" customWidth="1"/>
    <col min="3" max="3" width="16.4" style="1" customWidth="1"/>
    <col min="4" max="5" width="25.8833333333333" style="1" customWidth="1"/>
    <col min="6" max="6" width="29.4166666666667" style="1" customWidth="1"/>
    <col min="7" max="7" width="10.1" style="1" customWidth="1"/>
    <col min="8" max="8" width="10.5" style="1" customWidth="1"/>
    <col min="9" max="9" width="7.2" style="1" customWidth="1"/>
    <col min="10" max="16384" width="9" style="1"/>
  </cols>
  <sheetData>
    <row r="1" ht="24" customHeight="1" spans="1:1">
      <c r="A1" s="2" t="s">
        <v>235</v>
      </c>
    </row>
    <row r="2" ht="24" customHeight="1" spans="1:6">
      <c r="A2" s="3" t="s">
        <v>1</v>
      </c>
      <c r="B2" s="3"/>
      <c r="C2" s="3"/>
      <c r="D2" s="3"/>
      <c r="E2" s="3"/>
      <c r="F2" s="3"/>
    </row>
    <row r="3" ht="24" customHeight="1" spans="1:6">
      <c r="A3" s="4" t="s">
        <v>162</v>
      </c>
      <c r="B3" s="4"/>
      <c r="C3" s="4"/>
      <c r="D3" s="4"/>
      <c r="E3" s="4"/>
      <c r="F3" s="4"/>
    </row>
    <row r="4" ht="18" customHeight="1" spans="1:6">
      <c r="A4" s="5" t="s">
        <v>2</v>
      </c>
      <c r="B4" s="6" t="s">
        <v>191</v>
      </c>
      <c r="C4" s="6"/>
      <c r="D4" s="6"/>
      <c r="E4" s="6"/>
      <c r="F4" s="6"/>
    </row>
    <row r="5" ht="18" customHeight="1" spans="1:10">
      <c r="A5" s="5" t="s">
        <v>4</v>
      </c>
      <c r="B5" s="6" t="s">
        <v>5</v>
      </c>
      <c r="C5" s="6"/>
      <c r="D5" s="6"/>
      <c r="E5" s="7" t="s">
        <v>6</v>
      </c>
      <c r="F5" s="6" t="str">
        <f>'[1]汇总表（公式底表）'!AK10</f>
        <v>揭阳市住房和城乡建设局</v>
      </c>
      <c r="G5" s="24"/>
      <c r="H5" s="24"/>
      <c r="I5" s="24"/>
      <c r="J5" s="24"/>
    </row>
    <row r="6" ht="18" customHeight="1" spans="1:6">
      <c r="A6" s="5" t="s">
        <v>8</v>
      </c>
      <c r="B6" s="6" t="s">
        <v>9</v>
      </c>
      <c r="C6" s="6"/>
      <c r="D6" s="7" t="s">
        <v>10</v>
      </c>
      <c r="E6" s="7" t="s">
        <v>11</v>
      </c>
      <c r="F6" s="7"/>
    </row>
    <row r="7" ht="18" customHeight="1" spans="1:6">
      <c r="A7" s="5" t="s">
        <v>12</v>
      </c>
      <c r="B7" s="6" t="s">
        <v>165</v>
      </c>
      <c r="C7" s="6"/>
      <c r="D7" s="6"/>
      <c r="E7" s="6"/>
      <c r="F7" s="6"/>
    </row>
    <row r="8" ht="18" customHeight="1" spans="1:6">
      <c r="A8" s="6" t="s">
        <v>166</v>
      </c>
      <c r="B8" s="7" t="s">
        <v>15</v>
      </c>
      <c r="C8" s="7"/>
      <c r="D8" s="8" t="str">
        <f>'[1]汇总表（公式底表）'!AK8&amp;"万元"</f>
        <v>14673万元</v>
      </c>
      <c r="E8" s="8"/>
      <c r="F8" s="8"/>
    </row>
    <row r="9" ht="18" customHeight="1" spans="1:6">
      <c r="A9" s="7"/>
      <c r="B9" s="7" t="s">
        <v>192</v>
      </c>
      <c r="C9" s="7"/>
      <c r="D9" s="8" t="str">
        <f>'[1]汇总表（公式底表）'!AK8&amp;"万元"</f>
        <v>14673万元</v>
      </c>
      <c r="E9" s="8"/>
      <c r="F9" s="8"/>
    </row>
    <row r="10" ht="40" customHeight="1" spans="1:6">
      <c r="A10" s="7" t="s">
        <v>18</v>
      </c>
      <c r="B10" s="9" t="s">
        <v>193</v>
      </c>
      <c r="C10" s="10"/>
      <c r="D10" s="10"/>
      <c r="E10" s="10"/>
      <c r="F10" s="25"/>
    </row>
    <row r="11" ht="73" customHeight="1" spans="1:6">
      <c r="A11" s="7" t="s">
        <v>20</v>
      </c>
      <c r="B11" s="9" t="s">
        <v>194</v>
      </c>
      <c r="C11" s="10"/>
      <c r="D11" s="10"/>
      <c r="E11" s="10"/>
      <c r="F11" s="25"/>
    </row>
    <row r="12" ht="18" customHeight="1" spans="1:6">
      <c r="A12" s="11" t="s">
        <v>22</v>
      </c>
      <c r="B12" s="7" t="s">
        <v>23</v>
      </c>
      <c r="C12" s="7"/>
      <c r="D12" s="7"/>
      <c r="E12" s="7" t="s">
        <v>24</v>
      </c>
      <c r="F12" s="7"/>
    </row>
    <row r="13" ht="36" customHeight="1" spans="1:6">
      <c r="A13" s="12"/>
      <c r="B13" s="9" t="str">
        <f>"开工改造城镇老旧小区不少于"&amp;'[1]汇总表（公式底表）'!AK6&amp;"个，涉及"&amp;'[1]汇总表（公式底表）'!AK3&amp;"户。"</f>
        <v>开工改造城镇老旧小区不少于60个，涉及11564户。</v>
      </c>
      <c r="C13" s="10"/>
      <c r="D13" s="10"/>
      <c r="E13" s="9" t="s">
        <v>195</v>
      </c>
      <c r="F13" s="25"/>
    </row>
    <row r="14" s="1" customFormat="1" ht="33" customHeight="1" spans="1:6">
      <c r="A14" s="6" t="s">
        <v>27</v>
      </c>
      <c r="B14" s="13" t="s">
        <v>28</v>
      </c>
      <c r="C14" s="13" t="s">
        <v>29</v>
      </c>
      <c r="D14" s="13" t="s">
        <v>30</v>
      </c>
      <c r="E14" s="26" t="s">
        <v>31</v>
      </c>
      <c r="F14" s="13" t="s">
        <v>32</v>
      </c>
    </row>
    <row r="15" s="1" customFormat="1" ht="18" customHeight="1" spans="1:6">
      <c r="A15" s="14"/>
      <c r="B15" s="15" t="s">
        <v>173</v>
      </c>
      <c r="C15" s="16" t="s">
        <v>34</v>
      </c>
      <c r="D15" s="17" t="s">
        <v>174</v>
      </c>
      <c r="E15" s="6">
        <f>'[1]汇总表（公式底表）'!AK3</f>
        <v>11564</v>
      </c>
      <c r="F15" s="6">
        <f>'[1]汇总表（公式底表）'!AK3</f>
        <v>11564</v>
      </c>
    </row>
    <row r="16" s="1" customFormat="1" ht="18" customHeight="1" spans="1:6">
      <c r="A16" s="18"/>
      <c r="B16" s="15"/>
      <c r="C16" s="19"/>
      <c r="D16" s="17" t="s">
        <v>196</v>
      </c>
      <c r="E16" s="6">
        <f>'[1]汇总表（公式底表）'!AK4</f>
        <v>1157</v>
      </c>
      <c r="F16" s="6">
        <f>'[1]汇总表（公式底表）'!AK4</f>
        <v>1157</v>
      </c>
    </row>
    <row r="17" s="1" customFormat="1" ht="18" customHeight="1" spans="1:6">
      <c r="A17" s="18"/>
      <c r="B17" s="15"/>
      <c r="C17" s="19"/>
      <c r="D17" s="17" t="s">
        <v>197</v>
      </c>
      <c r="E17" s="6">
        <f>'[1]汇总表（公式底表）'!AK5</f>
        <v>148.6</v>
      </c>
      <c r="F17" s="6">
        <f>'[1]汇总表（公式底表）'!AK5</f>
        <v>148.6</v>
      </c>
    </row>
    <row r="18" s="1" customFormat="1" ht="18" customHeight="1" spans="1:6">
      <c r="A18" s="18"/>
      <c r="B18" s="15"/>
      <c r="C18" s="20"/>
      <c r="D18" s="17" t="s">
        <v>198</v>
      </c>
      <c r="E18" s="6">
        <f>'[1]汇总表（公式底表）'!AK6</f>
        <v>60</v>
      </c>
      <c r="F18" s="6">
        <f>'[1]汇总表（公式底表）'!AK6</f>
        <v>60</v>
      </c>
    </row>
    <row r="19" s="1" customFormat="1" ht="18" customHeight="1" spans="1:6">
      <c r="A19" s="18"/>
      <c r="B19" s="15"/>
      <c r="C19" s="15" t="s">
        <v>43</v>
      </c>
      <c r="D19" s="17" t="s">
        <v>178</v>
      </c>
      <c r="E19" s="27">
        <v>100</v>
      </c>
      <c r="F19" s="27">
        <v>100</v>
      </c>
    </row>
    <row r="20" s="1" customFormat="1" ht="18" customHeight="1" spans="1:6">
      <c r="A20" s="18"/>
      <c r="B20" s="15"/>
      <c r="C20" s="15" t="s">
        <v>46</v>
      </c>
      <c r="D20" s="17" t="s">
        <v>179</v>
      </c>
      <c r="E20" s="27">
        <v>100</v>
      </c>
      <c r="F20" s="27">
        <v>100</v>
      </c>
    </row>
    <row r="21" s="1" customFormat="1" ht="18" customHeight="1" spans="1:6">
      <c r="A21" s="18"/>
      <c r="B21" s="19" t="s">
        <v>180</v>
      </c>
      <c r="C21" s="16" t="s">
        <v>49</v>
      </c>
      <c r="D21" s="17" t="s">
        <v>50</v>
      </c>
      <c r="E21" s="27" t="s">
        <v>45</v>
      </c>
      <c r="F21" s="27" t="str">
        <f>E21</f>
        <v>是</v>
      </c>
    </row>
    <row r="22" s="1" customFormat="1" ht="36" customHeight="1" spans="1:6">
      <c r="A22" s="21"/>
      <c r="B22" s="20"/>
      <c r="C22" s="15" t="s">
        <v>52</v>
      </c>
      <c r="D22" s="17" t="s">
        <v>199</v>
      </c>
      <c r="E22" s="27">
        <v>90</v>
      </c>
      <c r="F22" s="27">
        <v>90</v>
      </c>
    </row>
    <row r="23" s="1" customFormat="1" ht="18" customHeight="1" spans="1:6">
      <c r="A23" s="7" t="s">
        <v>55</v>
      </c>
      <c r="B23" s="22" t="s">
        <v>200</v>
      </c>
      <c r="C23" s="23"/>
      <c r="D23" s="7" t="s">
        <v>57</v>
      </c>
      <c r="E23" s="22">
        <v>83133512</v>
      </c>
      <c r="F23" s="28"/>
    </row>
    <row r="24" ht="31.2" customHeight="1"/>
    <row r="25" ht="25.2" customHeight="1"/>
    <row r="26" ht="18.6" customHeight="1"/>
    <row r="27" ht="21.6" customHeight="1"/>
    <row r="28" ht="3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sheetData>
  <mergeCells count="25">
    <mergeCell ref="A2:F2"/>
    <mergeCell ref="A3:F3"/>
    <mergeCell ref="B4:F4"/>
    <mergeCell ref="B5:D5"/>
    <mergeCell ref="B6:C6"/>
    <mergeCell ref="E6:F6"/>
    <mergeCell ref="B7:F7"/>
    <mergeCell ref="B8:C8"/>
    <mergeCell ref="D8:F8"/>
    <mergeCell ref="B9:C9"/>
    <mergeCell ref="D9:F9"/>
    <mergeCell ref="B10:F10"/>
    <mergeCell ref="B11:F11"/>
    <mergeCell ref="B12:D12"/>
    <mergeCell ref="E12:F12"/>
    <mergeCell ref="B13:D13"/>
    <mergeCell ref="E13:F13"/>
    <mergeCell ref="B23:C23"/>
    <mergeCell ref="E23:F23"/>
    <mergeCell ref="A8:A9"/>
    <mergeCell ref="A12:A13"/>
    <mergeCell ref="A15:A22"/>
    <mergeCell ref="B15:B20"/>
    <mergeCell ref="B21:B22"/>
    <mergeCell ref="C15:C18"/>
  </mergeCells>
  <pageMargins left="0.79" right="0.79" top="0.59" bottom="0.59" header="0.39" footer="0.39"/>
  <pageSetup paperSize="9" scale="91" orientation="landscape" horizontalDpi="300" verticalDpi="300"/>
  <headerFooter alignWithMargins="0" scaleWithDoc="0"/>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8"/>
  <sheetViews>
    <sheetView zoomScale="85" zoomScaleNormal="85" workbookViewId="0">
      <selection activeCell="A1" sqref="A1"/>
    </sheetView>
  </sheetViews>
  <sheetFormatPr defaultColWidth="9" defaultRowHeight="14.25"/>
  <cols>
    <col min="1" max="1" width="18.5" style="1" customWidth="1"/>
    <col min="2" max="2" width="13.9" style="1" customWidth="1"/>
    <col min="3" max="3" width="16.4" style="1" customWidth="1"/>
    <col min="4" max="5" width="25.8833333333333" style="1" customWidth="1"/>
    <col min="6" max="6" width="29.4166666666667" style="1" customWidth="1"/>
    <col min="7" max="7" width="10.1" style="1" customWidth="1"/>
    <col min="8" max="8" width="10.5" style="1" customWidth="1"/>
    <col min="9" max="9" width="7.2" style="1" customWidth="1"/>
    <col min="10" max="16384" width="9" style="1"/>
  </cols>
  <sheetData>
    <row r="1" ht="24" customHeight="1" spans="1:1">
      <c r="A1" s="2" t="s">
        <v>236</v>
      </c>
    </row>
    <row r="2" ht="24" customHeight="1" spans="1:6">
      <c r="A2" s="3" t="s">
        <v>1</v>
      </c>
      <c r="B2" s="3"/>
      <c r="C2" s="3"/>
      <c r="D2" s="3"/>
      <c r="E2" s="3"/>
      <c r="F2" s="3"/>
    </row>
    <row r="3" ht="24" customHeight="1" spans="1:6">
      <c r="A3" s="4" t="s">
        <v>162</v>
      </c>
      <c r="B3" s="4"/>
      <c r="C3" s="4"/>
      <c r="D3" s="4"/>
      <c r="E3" s="4"/>
      <c r="F3" s="4"/>
    </row>
    <row r="4" ht="18" customHeight="1" spans="1:6">
      <c r="A4" s="5" t="s">
        <v>2</v>
      </c>
      <c r="B4" s="6" t="s">
        <v>191</v>
      </c>
      <c r="C4" s="6"/>
      <c r="D4" s="6"/>
      <c r="E4" s="6"/>
      <c r="F4" s="6"/>
    </row>
    <row r="5" ht="18" customHeight="1" spans="1:10">
      <c r="A5" s="5" t="s">
        <v>4</v>
      </c>
      <c r="B5" s="6" t="s">
        <v>5</v>
      </c>
      <c r="C5" s="6"/>
      <c r="D5" s="6"/>
      <c r="E5" s="7" t="s">
        <v>6</v>
      </c>
      <c r="F5" s="6" t="str">
        <f>'[1]汇总表（公式底表）'!AL10</f>
        <v>普宁市住房和城乡建设局</v>
      </c>
      <c r="G5" s="24"/>
      <c r="H5" s="24"/>
      <c r="I5" s="24"/>
      <c r="J5" s="24"/>
    </row>
    <row r="6" ht="18" customHeight="1" spans="1:6">
      <c r="A6" s="5" t="s">
        <v>8</v>
      </c>
      <c r="B6" s="6" t="s">
        <v>9</v>
      </c>
      <c r="C6" s="6"/>
      <c r="D6" s="7" t="s">
        <v>10</v>
      </c>
      <c r="E6" s="7" t="s">
        <v>11</v>
      </c>
      <c r="F6" s="7"/>
    </row>
    <row r="7" ht="18" customHeight="1" spans="1:6">
      <c r="A7" s="5" t="s">
        <v>12</v>
      </c>
      <c r="B7" s="6" t="s">
        <v>165</v>
      </c>
      <c r="C7" s="6"/>
      <c r="D7" s="6"/>
      <c r="E7" s="6"/>
      <c r="F7" s="6"/>
    </row>
    <row r="8" ht="18" customHeight="1" spans="1:6">
      <c r="A8" s="6" t="s">
        <v>166</v>
      </c>
      <c r="B8" s="7" t="s">
        <v>15</v>
      </c>
      <c r="C8" s="7"/>
      <c r="D8" s="8" t="str">
        <f>'[1]汇总表（公式底表）'!AL8&amp;"万元"</f>
        <v>202万元</v>
      </c>
      <c r="E8" s="8"/>
      <c r="F8" s="8"/>
    </row>
    <row r="9" ht="18" customHeight="1" spans="1:6">
      <c r="A9" s="7"/>
      <c r="B9" s="7" t="s">
        <v>192</v>
      </c>
      <c r="C9" s="7"/>
      <c r="D9" s="8" t="str">
        <f>'[1]汇总表（公式底表）'!AL8&amp;"万元"</f>
        <v>202万元</v>
      </c>
      <c r="E9" s="8"/>
      <c r="F9" s="8"/>
    </row>
    <row r="10" ht="40" customHeight="1" spans="1:6">
      <c r="A10" s="7" t="s">
        <v>18</v>
      </c>
      <c r="B10" s="9" t="s">
        <v>193</v>
      </c>
      <c r="C10" s="10"/>
      <c r="D10" s="10"/>
      <c r="E10" s="10"/>
      <c r="F10" s="25"/>
    </row>
    <row r="11" ht="73" customHeight="1" spans="1:6">
      <c r="A11" s="7" t="s">
        <v>20</v>
      </c>
      <c r="B11" s="9" t="s">
        <v>194</v>
      </c>
      <c r="C11" s="10"/>
      <c r="D11" s="10"/>
      <c r="E11" s="10"/>
      <c r="F11" s="25"/>
    </row>
    <row r="12" ht="18" customHeight="1" spans="1:6">
      <c r="A12" s="11" t="s">
        <v>22</v>
      </c>
      <c r="B12" s="7" t="s">
        <v>23</v>
      </c>
      <c r="C12" s="7"/>
      <c r="D12" s="7"/>
      <c r="E12" s="7" t="s">
        <v>24</v>
      </c>
      <c r="F12" s="7"/>
    </row>
    <row r="13" ht="36" customHeight="1" spans="1:6">
      <c r="A13" s="12"/>
      <c r="B13" s="9" t="str">
        <f>"开工改造城镇老旧小区不少于"&amp;'[1]汇总表（公式底表）'!AL6&amp;"个，涉及"&amp;'[1]汇总表（公式底表）'!AL3&amp;"户。"</f>
        <v>开工改造城镇老旧小区不少于8个，涉及192户。</v>
      </c>
      <c r="C13" s="10"/>
      <c r="D13" s="10"/>
      <c r="E13" s="9" t="s">
        <v>195</v>
      </c>
      <c r="F13" s="25"/>
    </row>
    <row r="14" s="1" customFormat="1" ht="33" customHeight="1" spans="1:6">
      <c r="A14" s="6" t="s">
        <v>27</v>
      </c>
      <c r="B14" s="13" t="s">
        <v>28</v>
      </c>
      <c r="C14" s="13" t="s">
        <v>29</v>
      </c>
      <c r="D14" s="13" t="s">
        <v>30</v>
      </c>
      <c r="E14" s="26" t="s">
        <v>31</v>
      </c>
      <c r="F14" s="13" t="s">
        <v>32</v>
      </c>
    </row>
    <row r="15" s="1" customFormat="1" ht="18" customHeight="1" spans="1:6">
      <c r="A15" s="14"/>
      <c r="B15" s="15" t="s">
        <v>173</v>
      </c>
      <c r="C15" s="16" t="s">
        <v>34</v>
      </c>
      <c r="D15" s="17" t="s">
        <v>174</v>
      </c>
      <c r="E15" s="6">
        <f>'[1]汇总表（公式底表）'!AL3</f>
        <v>192</v>
      </c>
      <c r="F15" s="6">
        <f>'[1]汇总表（公式底表）'!AL3</f>
        <v>192</v>
      </c>
    </row>
    <row r="16" s="1" customFormat="1" ht="18" customHeight="1" spans="1:6">
      <c r="A16" s="18"/>
      <c r="B16" s="15"/>
      <c r="C16" s="19"/>
      <c r="D16" s="17" t="s">
        <v>196</v>
      </c>
      <c r="E16" s="6">
        <f>'[1]汇总表（公式底表）'!AL4</f>
        <v>8</v>
      </c>
      <c r="F16" s="6">
        <f>'[1]汇总表（公式底表）'!AL4</f>
        <v>8</v>
      </c>
    </row>
    <row r="17" s="1" customFormat="1" ht="18" customHeight="1" spans="1:6">
      <c r="A17" s="18"/>
      <c r="B17" s="15"/>
      <c r="C17" s="19"/>
      <c r="D17" s="17" t="s">
        <v>197</v>
      </c>
      <c r="E17" s="6">
        <f>'[1]汇总表（公式底表）'!AL5</f>
        <v>2.43</v>
      </c>
      <c r="F17" s="6">
        <f>'[1]汇总表（公式底表）'!AL5</f>
        <v>2.43</v>
      </c>
    </row>
    <row r="18" s="1" customFormat="1" ht="18" customHeight="1" spans="1:6">
      <c r="A18" s="18"/>
      <c r="B18" s="15"/>
      <c r="C18" s="20"/>
      <c r="D18" s="17" t="s">
        <v>198</v>
      </c>
      <c r="E18" s="6">
        <f>'[1]汇总表（公式底表）'!AL6</f>
        <v>8</v>
      </c>
      <c r="F18" s="6">
        <f>'[1]汇总表（公式底表）'!AL6</f>
        <v>8</v>
      </c>
    </row>
    <row r="19" s="1" customFormat="1" ht="18" customHeight="1" spans="1:6">
      <c r="A19" s="18"/>
      <c r="B19" s="15"/>
      <c r="C19" s="15" t="s">
        <v>43</v>
      </c>
      <c r="D19" s="17" t="s">
        <v>178</v>
      </c>
      <c r="E19" s="27">
        <v>100</v>
      </c>
      <c r="F19" s="27">
        <v>100</v>
      </c>
    </row>
    <row r="20" s="1" customFormat="1" ht="18" customHeight="1" spans="1:6">
      <c r="A20" s="18"/>
      <c r="B20" s="15"/>
      <c r="C20" s="15" t="s">
        <v>46</v>
      </c>
      <c r="D20" s="17" t="s">
        <v>179</v>
      </c>
      <c r="E20" s="27">
        <v>100</v>
      </c>
      <c r="F20" s="27">
        <v>100</v>
      </c>
    </row>
    <row r="21" s="1" customFormat="1" ht="18" customHeight="1" spans="1:6">
      <c r="A21" s="18"/>
      <c r="B21" s="19" t="s">
        <v>180</v>
      </c>
      <c r="C21" s="16" t="s">
        <v>49</v>
      </c>
      <c r="D21" s="17" t="s">
        <v>50</v>
      </c>
      <c r="E21" s="27" t="s">
        <v>45</v>
      </c>
      <c r="F21" s="27" t="str">
        <f>E21</f>
        <v>是</v>
      </c>
    </row>
    <row r="22" s="1" customFormat="1" ht="36" customHeight="1" spans="1:6">
      <c r="A22" s="21"/>
      <c r="B22" s="20"/>
      <c r="C22" s="15" t="s">
        <v>52</v>
      </c>
      <c r="D22" s="17" t="s">
        <v>199</v>
      </c>
      <c r="E22" s="27">
        <v>90</v>
      </c>
      <c r="F22" s="27">
        <v>90</v>
      </c>
    </row>
    <row r="23" s="1" customFormat="1" ht="18" customHeight="1" spans="1:6">
      <c r="A23" s="7" t="s">
        <v>55</v>
      </c>
      <c r="B23" s="22" t="s">
        <v>200</v>
      </c>
      <c r="C23" s="23"/>
      <c r="D23" s="7" t="s">
        <v>57</v>
      </c>
      <c r="E23" s="22">
        <v>83133512</v>
      </c>
      <c r="F23" s="28"/>
    </row>
    <row r="24" ht="31.2" customHeight="1"/>
    <row r="25" ht="25.2" customHeight="1"/>
    <row r="26" ht="18.6" customHeight="1"/>
    <row r="27" ht="21.6" customHeight="1"/>
    <row r="28" ht="3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sheetData>
  <mergeCells count="25">
    <mergeCell ref="A2:F2"/>
    <mergeCell ref="A3:F3"/>
    <mergeCell ref="B4:F4"/>
    <mergeCell ref="B5:D5"/>
    <mergeCell ref="B6:C6"/>
    <mergeCell ref="E6:F6"/>
    <mergeCell ref="B7:F7"/>
    <mergeCell ref="B8:C8"/>
    <mergeCell ref="D8:F8"/>
    <mergeCell ref="B9:C9"/>
    <mergeCell ref="D9:F9"/>
    <mergeCell ref="B10:F10"/>
    <mergeCell ref="B11:F11"/>
    <mergeCell ref="B12:D12"/>
    <mergeCell ref="E12:F12"/>
    <mergeCell ref="B13:D13"/>
    <mergeCell ref="E13:F13"/>
    <mergeCell ref="B23:C23"/>
    <mergeCell ref="E23:F23"/>
    <mergeCell ref="A8:A9"/>
    <mergeCell ref="A12:A13"/>
    <mergeCell ref="A15:A22"/>
    <mergeCell ref="B15:B20"/>
    <mergeCell ref="B21:B22"/>
    <mergeCell ref="C15:C18"/>
  </mergeCells>
  <pageMargins left="0.79" right="0.79" top="0.59" bottom="0.59" header="0.39" footer="0.39"/>
  <pageSetup paperSize="9" scale="91" orientation="landscape" horizontalDpi="300" verticalDpi="300"/>
  <headerFooter alignWithMargins="0" scaleWithDoc="0"/>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8"/>
  <sheetViews>
    <sheetView zoomScale="85" zoomScaleNormal="85" workbookViewId="0">
      <selection activeCell="A1" sqref="A1"/>
    </sheetView>
  </sheetViews>
  <sheetFormatPr defaultColWidth="9" defaultRowHeight="14.25"/>
  <cols>
    <col min="1" max="1" width="18.5" style="1" customWidth="1"/>
    <col min="2" max="2" width="13.9" style="1" customWidth="1"/>
    <col min="3" max="3" width="16.4" style="1" customWidth="1"/>
    <col min="4" max="5" width="25.8833333333333" style="1" customWidth="1"/>
    <col min="6" max="6" width="29.4166666666667" style="1" customWidth="1"/>
    <col min="7" max="7" width="10.1" style="1" customWidth="1"/>
    <col min="8" max="8" width="10.5" style="1" customWidth="1"/>
    <col min="9" max="9" width="7.2" style="1" customWidth="1"/>
    <col min="10" max="16384" width="9" style="1"/>
  </cols>
  <sheetData>
    <row r="1" ht="24" customHeight="1" spans="1:1">
      <c r="A1" s="2" t="s">
        <v>237</v>
      </c>
    </row>
    <row r="2" ht="24" customHeight="1" spans="1:6">
      <c r="A2" s="3" t="s">
        <v>1</v>
      </c>
      <c r="B2" s="3"/>
      <c r="C2" s="3"/>
      <c r="D2" s="3"/>
      <c r="E2" s="3"/>
      <c r="F2" s="3"/>
    </row>
    <row r="3" ht="24" customHeight="1" spans="1:6">
      <c r="A3" s="4" t="s">
        <v>162</v>
      </c>
      <c r="B3" s="4"/>
      <c r="C3" s="4"/>
      <c r="D3" s="4"/>
      <c r="E3" s="4"/>
      <c r="F3" s="4"/>
    </row>
    <row r="4" ht="18" customHeight="1" spans="1:6">
      <c r="A4" s="5" t="s">
        <v>2</v>
      </c>
      <c r="B4" s="6" t="s">
        <v>191</v>
      </c>
      <c r="C4" s="6"/>
      <c r="D4" s="6"/>
      <c r="E4" s="6"/>
      <c r="F4" s="6"/>
    </row>
    <row r="5" ht="18" customHeight="1" spans="1:10">
      <c r="A5" s="5" t="s">
        <v>4</v>
      </c>
      <c r="B5" s="6" t="s">
        <v>5</v>
      </c>
      <c r="C5" s="6"/>
      <c r="D5" s="6"/>
      <c r="E5" s="7" t="s">
        <v>6</v>
      </c>
      <c r="F5" s="6" t="str">
        <f>'[1]汇总表（公式底表）'!AM10</f>
        <v>惠来县住房和城乡建设局</v>
      </c>
      <c r="G5" s="24"/>
      <c r="H5" s="24"/>
      <c r="I5" s="24"/>
      <c r="J5" s="24"/>
    </row>
    <row r="6" ht="18" customHeight="1" spans="1:6">
      <c r="A6" s="5" t="s">
        <v>8</v>
      </c>
      <c r="B6" s="6" t="s">
        <v>9</v>
      </c>
      <c r="C6" s="6"/>
      <c r="D6" s="7" t="s">
        <v>10</v>
      </c>
      <c r="E6" s="7" t="s">
        <v>11</v>
      </c>
      <c r="F6" s="7"/>
    </row>
    <row r="7" ht="18" customHeight="1" spans="1:6">
      <c r="A7" s="5" t="s">
        <v>12</v>
      </c>
      <c r="B7" s="6" t="s">
        <v>165</v>
      </c>
      <c r="C7" s="6"/>
      <c r="D7" s="6"/>
      <c r="E7" s="6"/>
      <c r="F7" s="6"/>
    </row>
    <row r="8" ht="18" customHeight="1" spans="1:6">
      <c r="A8" s="6" t="s">
        <v>166</v>
      </c>
      <c r="B8" s="7" t="s">
        <v>15</v>
      </c>
      <c r="C8" s="7"/>
      <c r="D8" s="8" t="str">
        <f>'[1]汇总表（公式底表）'!AM8&amp;"万元"</f>
        <v>5552万元</v>
      </c>
      <c r="E8" s="8"/>
      <c r="F8" s="8"/>
    </row>
    <row r="9" ht="18" customHeight="1" spans="1:6">
      <c r="A9" s="7"/>
      <c r="B9" s="7" t="s">
        <v>192</v>
      </c>
      <c r="C9" s="7"/>
      <c r="D9" s="8" t="str">
        <f>'[1]汇总表（公式底表）'!AM8&amp;"万元"</f>
        <v>5552万元</v>
      </c>
      <c r="E9" s="8"/>
      <c r="F9" s="8"/>
    </row>
    <row r="10" ht="40" customHeight="1" spans="1:6">
      <c r="A10" s="7" t="s">
        <v>18</v>
      </c>
      <c r="B10" s="9" t="s">
        <v>193</v>
      </c>
      <c r="C10" s="10"/>
      <c r="D10" s="10"/>
      <c r="E10" s="10"/>
      <c r="F10" s="25"/>
    </row>
    <row r="11" ht="73" customHeight="1" spans="1:6">
      <c r="A11" s="7" t="s">
        <v>20</v>
      </c>
      <c r="B11" s="9" t="s">
        <v>194</v>
      </c>
      <c r="C11" s="10"/>
      <c r="D11" s="10"/>
      <c r="E11" s="10"/>
      <c r="F11" s="25"/>
    </row>
    <row r="12" ht="18" customHeight="1" spans="1:6">
      <c r="A12" s="11" t="s">
        <v>22</v>
      </c>
      <c r="B12" s="7" t="s">
        <v>23</v>
      </c>
      <c r="C12" s="7"/>
      <c r="D12" s="7"/>
      <c r="E12" s="7" t="s">
        <v>24</v>
      </c>
      <c r="F12" s="7"/>
    </row>
    <row r="13" ht="36" customHeight="1" spans="1:6">
      <c r="A13" s="12"/>
      <c r="B13" s="9" t="str">
        <f>"开工改造城镇老旧小区不少于"&amp;'[1]汇总表（公式底表）'!AM6&amp;"个，涉及"&amp;'[1]汇总表（公式底表）'!AM3&amp;"户。"</f>
        <v>开工改造城镇老旧小区不少于41个，涉及5123户。</v>
      </c>
      <c r="C13" s="10"/>
      <c r="D13" s="10"/>
      <c r="E13" s="9" t="s">
        <v>195</v>
      </c>
      <c r="F13" s="25"/>
    </row>
    <row r="14" s="1" customFormat="1" ht="33" customHeight="1" spans="1:6">
      <c r="A14" s="6" t="s">
        <v>27</v>
      </c>
      <c r="B14" s="13" t="s">
        <v>28</v>
      </c>
      <c r="C14" s="13" t="s">
        <v>29</v>
      </c>
      <c r="D14" s="13" t="s">
        <v>30</v>
      </c>
      <c r="E14" s="26" t="s">
        <v>31</v>
      </c>
      <c r="F14" s="13" t="s">
        <v>32</v>
      </c>
    </row>
    <row r="15" s="1" customFormat="1" ht="18" customHeight="1" spans="1:6">
      <c r="A15" s="14"/>
      <c r="B15" s="15" t="s">
        <v>173</v>
      </c>
      <c r="C15" s="16" t="s">
        <v>34</v>
      </c>
      <c r="D15" s="17" t="s">
        <v>174</v>
      </c>
      <c r="E15" s="6">
        <f>'[1]汇总表（公式底表）'!AM3</f>
        <v>5123</v>
      </c>
      <c r="F15" s="6">
        <f>'[1]汇总表（公式底表）'!AM3</f>
        <v>5123</v>
      </c>
    </row>
    <row r="16" s="1" customFormat="1" ht="18" customHeight="1" spans="1:6">
      <c r="A16" s="18"/>
      <c r="B16" s="15"/>
      <c r="C16" s="19"/>
      <c r="D16" s="17" t="s">
        <v>196</v>
      </c>
      <c r="E16" s="6">
        <f>'[1]汇总表（公式底表）'!AM4</f>
        <v>197</v>
      </c>
      <c r="F16" s="6">
        <f>'[1]汇总表（公式底表）'!AM4</f>
        <v>197</v>
      </c>
    </row>
    <row r="17" s="1" customFormat="1" ht="18" customHeight="1" spans="1:6">
      <c r="A17" s="18"/>
      <c r="B17" s="15"/>
      <c r="C17" s="19"/>
      <c r="D17" s="17" t="s">
        <v>197</v>
      </c>
      <c r="E17" s="6">
        <f>'[1]汇总表（公式底表）'!AM5</f>
        <v>49.23</v>
      </c>
      <c r="F17" s="6">
        <f>'[1]汇总表（公式底表）'!AM5</f>
        <v>49.23</v>
      </c>
    </row>
    <row r="18" s="1" customFormat="1" ht="18" customHeight="1" spans="1:6">
      <c r="A18" s="18"/>
      <c r="B18" s="15"/>
      <c r="C18" s="20"/>
      <c r="D18" s="17" t="s">
        <v>198</v>
      </c>
      <c r="E18" s="6">
        <f>'[1]汇总表（公式底表）'!AM6</f>
        <v>41</v>
      </c>
      <c r="F18" s="6">
        <f>'[1]汇总表（公式底表）'!AM6</f>
        <v>41</v>
      </c>
    </row>
    <row r="19" s="1" customFormat="1" ht="18" customHeight="1" spans="1:6">
      <c r="A19" s="18"/>
      <c r="B19" s="15"/>
      <c r="C19" s="15" t="s">
        <v>43</v>
      </c>
      <c r="D19" s="17" t="s">
        <v>178</v>
      </c>
      <c r="E19" s="27">
        <v>100</v>
      </c>
      <c r="F19" s="27">
        <v>100</v>
      </c>
    </row>
    <row r="20" s="1" customFormat="1" ht="18" customHeight="1" spans="1:6">
      <c r="A20" s="18"/>
      <c r="B20" s="15"/>
      <c r="C20" s="15" t="s">
        <v>46</v>
      </c>
      <c r="D20" s="17" t="s">
        <v>179</v>
      </c>
      <c r="E20" s="27">
        <v>100</v>
      </c>
      <c r="F20" s="27">
        <v>100</v>
      </c>
    </row>
    <row r="21" s="1" customFormat="1" ht="18" customHeight="1" spans="1:6">
      <c r="A21" s="18"/>
      <c r="B21" s="19" t="s">
        <v>180</v>
      </c>
      <c r="C21" s="16" t="s">
        <v>49</v>
      </c>
      <c r="D21" s="17" t="s">
        <v>50</v>
      </c>
      <c r="E21" s="27" t="s">
        <v>45</v>
      </c>
      <c r="F21" s="27" t="str">
        <f>E21</f>
        <v>是</v>
      </c>
    </row>
    <row r="22" s="1" customFormat="1" ht="36" customHeight="1" spans="1:6">
      <c r="A22" s="21"/>
      <c r="B22" s="20"/>
      <c r="C22" s="15" t="s">
        <v>52</v>
      </c>
      <c r="D22" s="17" t="s">
        <v>199</v>
      </c>
      <c r="E22" s="27">
        <v>90</v>
      </c>
      <c r="F22" s="27">
        <v>90</v>
      </c>
    </row>
    <row r="23" s="1" customFormat="1" ht="18" customHeight="1" spans="1:6">
      <c r="A23" s="7" t="s">
        <v>55</v>
      </c>
      <c r="B23" s="22" t="s">
        <v>200</v>
      </c>
      <c r="C23" s="23"/>
      <c r="D23" s="7" t="s">
        <v>57</v>
      </c>
      <c r="E23" s="22">
        <v>83133512</v>
      </c>
      <c r="F23" s="28"/>
    </row>
    <row r="24" ht="31.2" customHeight="1"/>
    <row r="25" ht="25.2" customHeight="1"/>
    <row r="26" ht="18.6" customHeight="1"/>
    <row r="27" ht="21.6" customHeight="1"/>
    <row r="28" ht="3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sheetData>
  <mergeCells count="25">
    <mergeCell ref="A2:F2"/>
    <mergeCell ref="A3:F3"/>
    <mergeCell ref="B4:F4"/>
    <mergeCell ref="B5:D5"/>
    <mergeCell ref="B6:C6"/>
    <mergeCell ref="E6:F6"/>
    <mergeCell ref="B7:F7"/>
    <mergeCell ref="B8:C8"/>
    <mergeCell ref="D8:F8"/>
    <mergeCell ref="B9:C9"/>
    <mergeCell ref="D9:F9"/>
    <mergeCell ref="B10:F10"/>
    <mergeCell ref="B11:F11"/>
    <mergeCell ref="B12:D12"/>
    <mergeCell ref="E12:F12"/>
    <mergeCell ref="B13:D13"/>
    <mergeCell ref="E13:F13"/>
    <mergeCell ref="B23:C23"/>
    <mergeCell ref="E23:F23"/>
    <mergeCell ref="A8:A9"/>
    <mergeCell ref="A12:A13"/>
    <mergeCell ref="A15:A22"/>
    <mergeCell ref="B15:B20"/>
    <mergeCell ref="B21:B22"/>
    <mergeCell ref="C15:C18"/>
  </mergeCells>
  <pageMargins left="0.79" right="0.79" top="0.59" bottom="0.59" header="0.39" footer="0.39"/>
  <pageSetup paperSize="9" scale="91" orientation="landscape" horizontalDpi="300" verticalDpi="300"/>
  <headerFooter alignWithMargins="0" scaleWithDoc="0"/>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8"/>
  <sheetViews>
    <sheetView tabSelected="1" zoomScale="85" zoomScaleNormal="85" workbookViewId="0">
      <selection activeCell="A1" sqref="A1"/>
    </sheetView>
  </sheetViews>
  <sheetFormatPr defaultColWidth="9" defaultRowHeight="14.25"/>
  <cols>
    <col min="1" max="1" width="18.5" style="1" customWidth="1"/>
    <col min="2" max="2" width="13.9" style="1" customWidth="1"/>
    <col min="3" max="3" width="16.4" style="1" customWidth="1"/>
    <col min="4" max="5" width="25.8833333333333" style="1" customWidth="1"/>
    <col min="6" max="6" width="29.4166666666667" style="1" customWidth="1"/>
    <col min="7" max="7" width="10.1" style="1" customWidth="1"/>
    <col min="8" max="8" width="10.5" style="1" customWidth="1"/>
    <col min="9" max="9" width="7.2" style="1" customWidth="1"/>
    <col min="10" max="16384" width="9" style="1"/>
  </cols>
  <sheetData>
    <row r="1" ht="24" customHeight="1" spans="1:1">
      <c r="A1" s="2" t="s">
        <v>238</v>
      </c>
    </row>
    <row r="2" ht="24" customHeight="1" spans="1:6">
      <c r="A2" s="3" t="s">
        <v>1</v>
      </c>
      <c r="B2" s="3"/>
      <c r="C2" s="3"/>
      <c r="D2" s="3"/>
      <c r="E2" s="3"/>
      <c r="F2" s="3"/>
    </row>
    <row r="3" ht="24" customHeight="1" spans="1:6">
      <c r="A3" s="4" t="s">
        <v>162</v>
      </c>
      <c r="B3" s="4"/>
      <c r="C3" s="4"/>
      <c r="D3" s="4"/>
      <c r="E3" s="4"/>
      <c r="F3" s="4"/>
    </row>
    <row r="4" ht="18" customHeight="1" spans="1:6">
      <c r="A4" s="5" t="s">
        <v>2</v>
      </c>
      <c r="B4" s="6" t="s">
        <v>191</v>
      </c>
      <c r="C4" s="6"/>
      <c r="D4" s="6"/>
      <c r="E4" s="6"/>
      <c r="F4" s="6"/>
    </row>
    <row r="5" ht="18" customHeight="1" spans="1:10">
      <c r="A5" s="5" t="s">
        <v>4</v>
      </c>
      <c r="B5" s="6" t="s">
        <v>5</v>
      </c>
      <c r="C5" s="6"/>
      <c r="D5" s="6"/>
      <c r="E5" s="7" t="s">
        <v>6</v>
      </c>
      <c r="F5" s="6" t="str">
        <f>'[1]汇总表（公式底表）'!AN10</f>
        <v>云浮市住房和城乡建设局</v>
      </c>
      <c r="G5" s="24"/>
      <c r="H5" s="24"/>
      <c r="I5" s="24"/>
      <c r="J5" s="24"/>
    </row>
    <row r="6" ht="18" customHeight="1" spans="1:6">
      <c r="A6" s="5" t="s">
        <v>8</v>
      </c>
      <c r="B6" s="6" t="s">
        <v>9</v>
      </c>
      <c r="C6" s="6"/>
      <c r="D6" s="7" t="s">
        <v>10</v>
      </c>
      <c r="E6" s="7" t="s">
        <v>11</v>
      </c>
      <c r="F6" s="7"/>
    </row>
    <row r="7" ht="18" customHeight="1" spans="1:6">
      <c r="A7" s="5" t="s">
        <v>12</v>
      </c>
      <c r="B7" s="6" t="s">
        <v>165</v>
      </c>
      <c r="C7" s="6"/>
      <c r="D7" s="6"/>
      <c r="E7" s="6"/>
      <c r="F7" s="6"/>
    </row>
    <row r="8" ht="18" customHeight="1" spans="1:6">
      <c r="A8" s="6" t="s">
        <v>166</v>
      </c>
      <c r="B8" s="7" t="s">
        <v>15</v>
      </c>
      <c r="C8" s="7"/>
      <c r="D8" s="8" t="str">
        <f>'[1]汇总表（公式底表）'!AN8&amp;"万元"</f>
        <v>854万元</v>
      </c>
      <c r="E8" s="8"/>
      <c r="F8" s="8"/>
    </row>
    <row r="9" ht="18" customHeight="1" spans="1:6">
      <c r="A9" s="7"/>
      <c r="B9" s="7" t="s">
        <v>192</v>
      </c>
      <c r="C9" s="7"/>
      <c r="D9" s="8" t="str">
        <f>'[1]汇总表（公式底表）'!AN8&amp;"万元"</f>
        <v>854万元</v>
      </c>
      <c r="E9" s="8"/>
      <c r="F9" s="8"/>
    </row>
    <row r="10" ht="40" customHeight="1" spans="1:6">
      <c r="A10" s="7" t="s">
        <v>18</v>
      </c>
      <c r="B10" s="9" t="s">
        <v>193</v>
      </c>
      <c r="C10" s="10"/>
      <c r="D10" s="10"/>
      <c r="E10" s="10"/>
      <c r="F10" s="25"/>
    </row>
    <row r="11" ht="73" customHeight="1" spans="1:6">
      <c r="A11" s="7" t="s">
        <v>20</v>
      </c>
      <c r="B11" s="9" t="s">
        <v>194</v>
      </c>
      <c r="C11" s="10"/>
      <c r="D11" s="10"/>
      <c r="E11" s="10"/>
      <c r="F11" s="25"/>
    </row>
    <row r="12" ht="18" customHeight="1" spans="1:6">
      <c r="A12" s="11" t="s">
        <v>22</v>
      </c>
      <c r="B12" s="7" t="s">
        <v>23</v>
      </c>
      <c r="C12" s="7"/>
      <c r="D12" s="7"/>
      <c r="E12" s="7" t="s">
        <v>24</v>
      </c>
      <c r="F12" s="7"/>
    </row>
    <row r="13" ht="36" customHeight="1" spans="1:6">
      <c r="A13" s="12"/>
      <c r="B13" s="9" t="str">
        <f>"开工改造城镇老旧小区不少于"&amp;'[1]汇总表（公式底表）'!AN6&amp;"个，涉及"&amp;'[1]汇总表（公式底表）'!AN3&amp;"户。"</f>
        <v>开工改造城镇老旧小区不少于4个，涉及1569户。</v>
      </c>
      <c r="C13" s="10"/>
      <c r="D13" s="10"/>
      <c r="E13" s="9" t="s">
        <v>195</v>
      </c>
      <c r="F13" s="25"/>
    </row>
    <row r="14" s="1" customFormat="1" ht="33" customHeight="1" spans="1:6">
      <c r="A14" s="6" t="s">
        <v>27</v>
      </c>
      <c r="B14" s="13" t="s">
        <v>28</v>
      </c>
      <c r="C14" s="13" t="s">
        <v>29</v>
      </c>
      <c r="D14" s="13" t="s">
        <v>30</v>
      </c>
      <c r="E14" s="26" t="s">
        <v>31</v>
      </c>
      <c r="F14" s="13" t="s">
        <v>32</v>
      </c>
    </row>
    <row r="15" s="1" customFormat="1" ht="18" customHeight="1" spans="1:6">
      <c r="A15" s="14"/>
      <c r="B15" s="15" t="s">
        <v>173</v>
      </c>
      <c r="C15" s="16" t="s">
        <v>34</v>
      </c>
      <c r="D15" s="17" t="s">
        <v>174</v>
      </c>
      <c r="E15" s="6">
        <f>'[1]汇总表（公式底表）'!AN3</f>
        <v>1569</v>
      </c>
      <c r="F15" s="6">
        <f>'[1]汇总表（公式底表）'!AN3</f>
        <v>1569</v>
      </c>
    </row>
    <row r="16" s="1" customFormat="1" ht="18" customHeight="1" spans="1:6">
      <c r="A16" s="18"/>
      <c r="B16" s="15"/>
      <c r="C16" s="19"/>
      <c r="D16" s="17" t="s">
        <v>196</v>
      </c>
      <c r="E16" s="6">
        <f>'[1]汇总表（公式底表）'!AN4</f>
        <v>85</v>
      </c>
      <c r="F16" s="6">
        <f>'[1]汇总表（公式底表）'!AN4</f>
        <v>85</v>
      </c>
    </row>
    <row r="17" s="1" customFormat="1" ht="18" customHeight="1" spans="1:6">
      <c r="A17" s="18"/>
      <c r="B17" s="15"/>
      <c r="C17" s="19"/>
      <c r="D17" s="17" t="s">
        <v>197</v>
      </c>
      <c r="E17" s="6">
        <f>'[1]汇总表（公式底表）'!AN5</f>
        <v>11.3</v>
      </c>
      <c r="F17" s="6">
        <f>'[1]汇总表（公式底表）'!AN5</f>
        <v>11.3</v>
      </c>
    </row>
    <row r="18" s="1" customFormat="1" ht="18" customHeight="1" spans="1:6">
      <c r="A18" s="18"/>
      <c r="B18" s="15"/>
      <c r="C18" s="20"/>
      <c r="D18" s="17" t="s">
        <v>198</v>
      </c>
      <c r="E18" s="6">
        <f>'[1]汇总表（公式底表）'!AN6</f>
        <v>4</v>
      </c>
      <c r="F18" s="6">
        <f>'[1]汇总表（公式底表）'!AN6</f>
        <v>4</v>
      </c>
    </row>
    <row r="19" s="1" customFormat="1" ht="18" customHeight="1" spans="1:6">
      <c r="A19" s="18"/>
      <c r="B19" s="15"/>
      <c r="C19" s="15" t="s">
        <v>43</v>
      </c>
      <c r="D19" s="17" t="s">
        <v>178</v>
      </c>
      <c r="E19" s="27">
        <v>100</v>
      </c>
      <c r="F19" s="27">
        <v>100</v>
      </c>
    </row>
    <row r="20" s="1" customFormat="1" ht="18" customHeight="1" spans="1:6">
      <c r="A20" s="18"/>
      <c r="B20" s="15"/>
      <c r="C20" s="15" t="s">
        <v>46</v>
      </c>
      <c r="D20" s="17" t="s">
        <v>179</v>
      </c>
      <c r="E20" s="27">
        <v>100</v>
      </c>
      <c r="F20" s="27">
        <v>100</v>
      </c>
    </row>
    <row r="21" s="1" customFormat="1" ht="18" customHeight="1" spans="1:6">
      <c r="A21" s="18"/>
      <c r="B21" s="19" t="s">
        <v>180</v>
      </c>
      <c r="C21" s="16" t="s">
        <v>49</v>
      </c>
      <c r="D21" s="17" t="s">
        <v>50</v>
      </c>
      <c r="E21" s="27" t="s">
        <v>45</v>
      </c>
      <c r="F21" s="27" t="str">
        <f>E21</f>
        <v>是</v>
      </c>
    </row>
    <row r="22" s="1" customFormat="1" ht="36" customHeight="1" spans="1:6">
      <c r="A22" s="21"/>
      <c r="B22" s="20"/>
      <c r="C22" s="15" t="s">
        <v>52</v>
      </c>
      <c r="D22" s="17" t="s">
        <v>199</v>
      </c>
      <c r="E22" s="27">
        <v>90</v>
      </c>
      <c r="F22" s="27">
        <v>90</v>
      </c>
    </row>
    <row r="23" s="1" customFormat="1" ht="18" customHeight="1" spans="1:6">
      <c r="A23" s="7" t="s">
        <v>55</v>
      </c>
      <c r="B23" s="22" t="s">
        <v>200</v>
      </c>
      <c r="C23" s="23"/>
      <c r="D23" s="7" t="s">
        <v>57</v>
      </c>
      <c r="E23" s="22">
        <v>83133512</v>
      </c>
      <c r="F23" s="28"/>
    </row>
    <row r="24" ht="31.2" customHeight="1"/>
    <row r="25" ht="25.2" customHeight="1"/>
    <row r="26" ht="18.6" customHeight="1"/>
    <row r="27" ht="21.6" customHeight="1"/>
    <row r="28" ht="36" customHeight="1"/>
    <row r="29" ht="15.6" customHeight="1"/>
    <row r="30" ht="15.6" customHeight="1"/>
    <row r="31" ht="15.6" customHeight="1"/>
    <row r="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sheetData>
  <mergeCells count="25">
    <mergeCell ref="A2:F2"/>
    <mergeCell ref="A3:F3"/>
    <mergeCell ref="B4:F4"/>
    <mergeCell ref="B5:D5"/>
    <mergeCell ref="B6:C6"/>
    <mergeCell ref="E6:F6"/>
    <mergeCell ref="B7:F7"/>
    <mergeCell ref="B8:C8"/>
    <mergeCell ref="D8:F8"/>
    <mergeCell ref="B9:C9"/>
    <mergeCell ref="D9:F9"/>
    <mergeCell ref="B10:F10"/>
    <mergeCell ref="B11:F11"/>
    <mergeCell ref="B12:D12"/>
    <mergeCell ref="E12:F12"/>
    <mergeCell ref="B13:D13"/>
    <mergeCell ref="E13:F13"/>
    <mergeCell ref="B23:C23"/>
    <mergeCell ref="E23:F23"/>
    <mergeCell ref="A8:A9"/>
    <mergeCell ref="A12:A13"/>
    <mergeCell ref="A15:A22"/>
    <mergeCell ref="B15:B20"/>
    <mergeCell ref="B21:B22"/>
    <mergeCell ref="C15:C18"/>
  </mergeCells>
  <pageMargins left="0.79" right="0.79" top="0.59" bottom="0.59" header="0.39" footer="0.39"/>
  <pageSetup paperSize="9" scale="91" orientation="landscape" horizontalDpi="300" verticalDpi="3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workbookViewId="0">
      <selection activeCell="A1" sqref="A1"/>
    </sheetView>
  </sheetViews>
  <sheetFormatPr defaultColWidth="9" defaultRowHeight="14.25" outlineLevelCol="6"/>
  <cols>
    <col min="1" max="1" width="19.625" style="1"/>
    <col min="2" max="2" width="11.625" style="1"/>
    <col min="3" max="3" width="20.5" style="1"/>
    <col min="4" max="4" width="31.625" style="1"/>
    <col min="5" max="6" width="22.75" style="1"/>
    <col min="7" max="16384" width="9" style="1"/>
  </cols>
  <sheetData>
    <row r="1" ht="24" customHeight="1" spans="1:1">
      <c r="A1" s="2" t="s">
        <v>84</v>
      </c>
    </row>
    <row r="2" ht="24" customHeight="1" spans="1:6">
      <c r="A2" s="3" t="s">
        <v>1</v>
      </c>
      <c r="B2" s="3"/>
      <c r="C2" s="3"/>
      <c r="D2" s="3"/>
      <c r="E2" s="3"/>
      <c r="F2" s="3"/>
    </row>
    <row r="3" ht="24" customHeight="1" spans="1:6">
      <c r="A3" s="30" t="s">
        <v>2</v>
      </c>
      <c r="B3" s="31" t="s">
        <v>3</v>
      </c>
      <c r="C3" s="31"/>
      <c r="D3" s="31"/>
      <c r="E3" s="31"/>
      <c r="F3" s="31"/>
    </row>
    <row r="4" ht="24" customHeight="1" spans="1:7">
      <c r="A4" s="32" t="s">
        <v>4</v>
      </c>
      <c r="B4" s="33" t="s">
        <v>5</v>
      </c>
      <c r="C4" s="34"/>
      <c r="D4" s="30" t="s">
        <v>6</v>
      </c>
      <c r="E4" s="33" t="s">
        <v>85</v>
      </c>
      <c r="F4" s="51"/>
      <c r="G4" s="24"/>
    </row>
    <row r="5" ht="23.25" customHeight="1" spans="1:6">
      <c r="A5" s="30" t="s">
        <v>8</v>
      </c>
      <c r="B5" s="31" t="s">
        <v>9</v>
      </c>
      <c r="C5" s="31"/>
      <c r="D5" s="30" t="s">
        <v>10</v>
      </c>
      <c r="E5" s="35" t="s">
        <v>11</v>
      </c>
      <c r="F5" s="35"/>
    </row>
    <row r="6" ht="23.25" customHeight="1" spans="1:6">
      <c r="A6" s="30" t="s">
        <v>12</v>
      </c>
      <c r="B6" s="31" t="s">
        <v>13</v>
      </c>
      <c r="C6" s="31"/>
      <c r="D6" s="31"/>
      <c r="E6" s="31"/>
      <c r="F6" s="31"/>
    </row>
    <row r="7" ht="23.25" customHeight="1" spans="1:6">
      <c r="A7" s="32" t="s">
        <v>14</v>
      </c>
      <c r="B7" s="35" t="s">
        <v>15</v>
      </c>
      <c r="C7" s="35"/>
      <c r="D7" s="36" t="s">
        <v>86</v>
      </c>
      <c r="E7" s="52"/>
      <c r="F7" s="53"/>
    </row>
    <row r="8" ht="23.25" customHeight="1" spans="1:6">
      <c r="A8" s="30"/>
      <c r="B8" s="35" t="s">
        <v>17</v>
      </c>
      <c r="C8" s="35"/>
      <c r="D8" s="60" t="str">
        <f>D7</f>
        <v>152万元</v>
      </c>
      <c r="E8" s="64"/>
      <c r="F8" s="65"/>
    </row>
    <row r="9" ht="48" customHeight="1" spans="1:6">
      <c r="A9" s="30" t="s">
        <v>18</v>
      </c>
      <c r="B9" s="38" t="s">
        <v>19</v>
      </c>
      <c r="C9" s="39"/>
      <c r="D9" s="39"/>
      <c r="E9" s="39"/>
      <c r="F9" s="56"/>
    </row>
    <row r="10" ht="90" customHeight="1" spans="1:6">
      <c r="A10" s="30" t="s">
        <v>20</v>
      </c>
      <c r="B10" s="38" t="s">
        <v>21</v>
      </c>
      <c r="C10" s="39"/>
      <c r="D10" s="39"/>
      <c r="E10" s="39"/>
      <c r="F10" s="56"/>
    </row>
    <row r="11" ht="24" customHeight="1" spans="1:6">
      <c r="A11" s="40" t="s">
        <v>22</v>
      </c>
      <c r="B11" s="30" t="s">
        <v>23</v>
      </c>
      <c r="C11" s="30"/>
      <c r="D11" s="30"/>
      <c r="E11" s="30" t="s">
        <v>24</v>
      </c>
      <c r="F11" s="30"/>
    </row>
    <row r="12" ht="60" customHeight="1" spans="1:6">
      <c r="A12" s="41"/>
      <c r="B12" s="38" t="s">
        <v>25</v>
      </c>
      <c r="C12" s="39"/>
      <c r="D12" s="39"/>
      <c r="E12" s="38" t="s">
        <v>26</v>
      </c>
      <c r="F12" s="56"/>
    </row>
    <row r="13" ht="36" customHeight="1" spans="1:6">
      <c r="A13" s="40" t="s">
        <v>27</v>
      </c>
      <c r="B13" s="42" t="s">
        <v>28</v>
      </c>
      <c r="C13" s="42" t="s">
        <v>29</v>
      </c>
      <c r="D13" s="43" t="s">
        <v>30</v>
      </c>
      <c r="E13" s="57" t="s">
        <v>31</v>
      </c>
      <c r="F13" s="43" t="s">
        <v>32</v>
      </c>
    </row>
    <row r="14" s="1" customFormat="1" ht="36" customHeight="1" spans="1:6">
      <c r="A14" s="44"/>
      <c r="B14" s="45" t="s">
        <v>33</v>
      </c>
      <c r="C14" s="46" t="s">
        <v>34</v>
      </c>
      <c r="D14" s="61" t="s">
        <v>41</v>
      </c>
      <c r="E14" s="61" t="s">
        <v>87</v>
      </c>
      <c r="F14" s="61" t="s">
        <v>87</v>
      </c>
    </row>
    <row r="15" s="1" customFormat="1" ht="24" customHeight="1" spans="1:6">
      <c r="A15" s="44"/>
      <c r="B15" s="45"/>
      <c r="C15" s="45" t="s">
        <v>43</v>
      </c>
      <c r="D15" s="48" t="s">
        <v>44</v>
      </c>
      <c r="E15" s="48" t="s">
        <v>45</v>
      </c>
      <c r="F15" s="48" t="str">
        <f t="shared" ref="F15:F18" si="0">E15</f>
        <v>是</v>
      </c>
    </row>
    <row r="16" s="1" customFormat="1" ht="24" customHeight="1" spans="1:6">
      <c r="A16" s="44"/>
      <c r="B16" s="45"/>
      <c r="C16" s="46" t="s">
        <v>46</v>
      </c>
      <c r="D16" s="31" t="s">
        <v>47</v>
      </c>
      <c r="E16" s="58">
        <v>1</v>
      </c>
      <c r="F16" s="58">
        <f t="shared" si="0"/>
        <v>1</v>
      </c>
    </row>
    <row r="17" s="1" customFormat="1" ht="24" customHeight="1" spans="1:6">
      <c r="A17" s="44"/>
      <c r="B17" s="62" t="s">
        <v>48</v>
      </c>
      <c r="C17" s="63" t="s">
        <v>49</v>
      </c>
      <c r="D17" s="48" t="s">
        <v>50</v>
      </c>
      <c r="E17" s="48" t="s">
        <v>45</v>
      </c>
      <c r="F17" s="48" t="str">
        <f t="shared" si="0"/>
        <v>是</v>
      </c>
    </row>
    <row r="18" s="1" customFormat="1" ht="24" customHeight="1" spans="1:6">
      <c r="A18" s="50"/>
      <c r="B18" s="45" t="s">
        <v>51</v>
      </c>
      <c r="C18" s="45" t="s">
        <v>52</v>
      </c>
      <c r="D18" s="48" t="s">
        <v>53</v>
      </c>
      <c r="E18" s="48" t="s">
        <v>54</v>
      </c>
      <c r="F18" s="48" t="str">
        <f t="shared" si="0"/>
        <v>≥90%</v>
      </c>
    </row>
    <row r="19" ht="24" customHeight="1" spans="1:6">
      <c r="A19" s="30" t="s">
        <v>55</v>
      </c>
      <c r="B19" s="33" t="s">
        <v>56</v>
      </c>
      <c r="C19" s="34"/>
      <c r="D19" s="30" t="s">
        <v>57</v>
      </c>
      <c r="E19" s="33" t="s">
        <v>58</v>
      </c>
      <c r="F19" s="51"/>
    </row>
    <row r="20" ht="15.6" customHeight="1"/>
    <row r="21" ht="15.6" customHeight="1"/>
    <row r="22" ht="15.6" customHeight="1"/>
    <row r="23" ht="15.6" customHeight="1"/>
    <row r="24" ht="15.6" customHeight="1"/>
    <row r="25" ht="15.6" customHeight="1"/>
    <row r="26" ht="15.6" customHeight="1"/>
    <row r="27" ht="15.6" customHeight="1"/>
    <row r="28" ht="15.6" customHeight="1"/>
    <row r="29" ht="15.6" customHeight="1"/>
    <row r="30" s="1" customFormat="1" ht="15.6" customHeight="1"/>
    <row r="31" s="1" customFormat="1" ht="15.6" customHeight="1"/>
    <row r="32" s="1" customFormat="1" ht="15.6" customHeight="1"/>
    <row r="33" s="1" customFormat="1" ht="15.6" customHeight="1"/>
    <row r="34" s="1" customFormat="1" ht="15.6" customHeight="1"/>
    <row r="35" s="1" customFormat="1" ht="15.6" customHeight="1"/>
    <row r="36" s="1" customFormat="1" ht="15.6" customHeight="1"/>
    <row r="37" s="1" customFormat="1" ht="15.6" customHeight="1"/>
    <row r="38" s="1" customFormat="1" ht="15.6" customHeight="1"/>
    <row r="39" s="1" customFormat="1" ht="15.6" customHeight="1"/>
  </sheetData>
  <mergeCells count="23">
    <mergeCell ref="A2:F2"/>
    <mergeCell ref="B3:F3"/>
    <mergeCell ref="B4:C4"/>
    <mergeCell ref="E4:F4"/>
    <mergeCell ref="B5:C5"/>
    <mergeCell ref="E5:F5"/>
    <mergeCell ref="B6:F6"/>
    <mergeCell ref="B7:C7"/>
    <mergeCell ref="D7:F7"/>
    <mergeCell ref="B8:C8"/>
    <mergeCell ref="D8:F8"/>
    <mergeCell ref="B9:F9"/>
    <mergeCell ref="B10:F10"/>
    <mergeCell ref="B11:D11"/>
    <mergeCell ref="E11:F11"/>
    <mergeCell ref="B12:D12"/>
    <mergeCell ref="E12:F12"/>
    <mergeCell ref="B19:C19"/>
    <mergeCell ref="E19:F19"/>
    <mergeCell ref="A7:A8"/>
    <mergeCell ref="A11:A12"/>
    <mergeCell ref="A13:A18"/>
    <mergeCell ref="B14:B16"/>
  </mergeCells>
  <pageMargins left="0.78740157480315" right="0.78740157480315" top="0.393700787401575" bottom="0.393700787401575" header="0.196850393700787" footer="0.196850393700787"/>
  <pageSetup paperSize="9" scale="73" orientation="landscape" horizontalDpi="300" verticalDpi="3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1"/>
  <sheetViews>
    <sheetView workbookViewId="0">
      <selection activeCell="A1" sqref="A1"/>
    </sheetView>
  </sheetViews>
  <sheetFormatPr defaultColWidth="9" defaultRowHeight="14.25" outlineLevelCol="6"/>
  <cols>
    <col min="1" max="1" width="19.625" style="1"/>
    <col min="2" max="2" width="11.625" style="1"/>
    <col min="3" max="3" width="20.5" style="1"/>
    <col min="4" max="4" width="31.625" style="1"/>
    <col min="5" max="6" width="22.75" style="1"/>
    <col min="7" max="16384" width="9" style="1"/>
  </cols>
  <sheetData>
    <row r="1" ht="24" customHeight="1" spans="1:1">
      <c r="A1" s="2" t="s">
        <v>88</v>
      </c>
    </row>
    <row r="2" ht="24" customHeight="1" spans="1:6">
      <c r="A2" s="3" t="s">
        <v>1</v>
      </c>
      <c r="B2" s="3"/>
      <c r="C2" s="3"/>
      <c r="D2" s="3"/>
      <c r="E2" s="3"/>
      <c r="F2" s="3"/>
    </row>
    <row r="3" ht="24" customHeight="1" spans="1:6">
      <c r="A3" s="30" t="s">
        <v>2</v>
      </c>
      <c r="B3" s="31" t="s">
        <v>3</v>
      </c>
      <c r="C3" s="31"/>
      <c r="D3" s="31"/>
      <c r="E3" s="31"/>
      <c r="F3" s="31"/>
    </row>
    <row r="4" ht="24" customHeight="1" spans="1:7">
      <c r="A4" s="32" t="s">
        <v>4</v>
      </c>
      <c r="B4" s="33" t="s">
        <v>5</v>
      </c>
      <c r="C4" s="34"/>
      <c r="D4" s="30" t="s">
        <v>6</v>
      </c>
      <c r="E4" s="33" t="s">
        <v>89</v>
      </c>
      <c r="F4" s="51"/>
      <c r="G4" s="24"/>
    </row>
    <row r="5" ht="23.25" customHeight="1" spans="1:6">
      <c r="A5" s="30" t="s">
        <v>8</v>
      </c>
      <c r="B5" s="31" t="s">
        <v>9</v>
      </c>
      <c r="C5" s="31"/>
      <c r="D5" s="30" t="s">
        <v>10</v>
      </c>
      <c r="E5" s="35" t="s">
        <v>11</v>
      </c>
      <c r="F5" s="35"/>
    </row>
    <row r="6" ht="23.25" customHeight="1" spans="1:6">
      <c r="A6" s="30" t="s">
        <v>12</v>
      </c>
      <c r="B6" s="31" t="s">
        <v>13</v>
      </c>
      <c r="C6" s="31"/>
      <c r="D6" s="31"/>
      <c r="E6" s="31"/>
      <c r="F6" s="31"/>
    </row>
    <row r="7" ht="23.25" customHeight="1" spans="1:6">
      <c r="A7" s="32" t="s">
        <v>14</v>
      </c>
      <c r="B7" s="35" t="s">
        <v>15</v>
      </c>
      <c r="C7" s="35"/>
      <c r="D7" s="36" t="s">
        <v>90</v>
      </c>
      <c r="E7" s="52"/>
      <c r="F7" s="53"/>
    </row>
    <row r="8" ht="23.25" customHeight="1" spans="1:6">
      <c r="A8" s="30"/>
      <c r="B8" s="35" t="s">
        <v>17</v>
      </c>
      <c r="C8" s="35"/>
      <c r="D8" s="60" t="str">
        <f>D7</f>
        <v>2714万元</v>
      </c>
      <c r="E8" s="64"/>
      <c r="F8" s="65"/>
    </row>
    <row r="9" ht="48" customHeight="1" spans="1:6">
      <c r="A9" s="30" t="s">
        <v>18</v>
      </c>
      <c r="B9" s="38" t="s">
        <v>19</v>
      </c>
      <c r="C9" s="39"/>
      <c r="D9" s="39"/>
      <c r="E9" s="39"/>
      <c r="F9" s="56"/>
    </row>
    <row r="10" ht="90" customHeight="1" spans="1:6">
      <c r="A10" s="30" t="s">
        <v>20</v>
      </c>
      <c r="B10" s="38" t="s">
        <v>21</v>
      </c>
      <c r="C10" s="39"/>
      <c r="D10" s="39"/>
      <c r="E10" s="39"/>
      <c r="F10" s="56"/>
    </row>
    <row r="11" ht="24" customHeight="1" spans="1:6">
      <c r="A11" s="40" t="s">
        <v>22</v>
      </c>
      <c r="B11" s="30" t="s">
        <v>23</v>
      </c>
      <c r="C11" s="30"/>
      <c r="D11" s="30"/>
      <c r="E11" s="30" t="s">
        <v>24</v>
      </c>
      <c r="F11" s="30"/>
    </row>
    <row r="12" ht="60" customHeight="1" spans="1:6">
      <c r="A12" s="41"/>
      <c r="B12" s="38" t="s">
        <v>25</v>
      </c>
      <c r="C12" s="39"/>
      <c r="D12" s="39"/>
      <c r="E12" s="38" t="s">
        <v>26</v>
      </c>
      <c r="F12" s="56"/>
    </row>
    <row r="13" ht="36" customHeight="1" spans="1:6">
      <c r="A13" s="40" t="s">
        <v>27</v>
      </c>
      <c r="B13" s="42" t="s">
        <v>28</v>
      </c>
      <c r="C13" s="42" t="s">
        <v>29</v>
      </c>
      <c r="D13" s="43" t="s">
        <v>30</v>
      </c>
      <c r="E13" s="57" t="s">
        <v>31</v>
      </c>
      <c r="F13" s="43" t="s">
        <v>32</v>
      </c>
    </row>
    <row r="14" s="1" customFormat="1" ht="36" customHeight="1" spans="1:6">
      <c r="A14" s="44"/>
      <c r="B14" s="45" t="s">
        <v>33</v>
      </c>
      <c r="C14" s="46" t="s">
        <v>34</v>
      </c>
      <c r="D14" s="61" t="s">
        <v>37</v>
      </c>
      <c r="E14" s="61" t="s">
        <v>91</v>
      </c>
      <c r="F14" s="61" t="s">
        <v>91</v>
      </c>
    </row>
    <row r="15" s="1" customFormat="1" ht="36" customHeight="1" spans="1:6">
      <c r="A15" s="44"/>
      <c r="B15" s="45"/>
      <c r="C15" s="62"/>
      <c r="D15" s="61" t="s">
        <v>39</v>
      </c>
      <c r="E15" s="61" t="s">
        <v>92</v>
      </c>
      <c r="F15" s="61" t="s">
        <v>92</v>
      </c>
    </row>
    <row r="16" s="1" customFormat="1" ht="36" customHeight="1" spans="1:6">
      <c r="A16" s="44"/>
      <c r="B16" s="45"/>
      <c r="C16" s="62"/>
      <c r="D16" s="61" t="s">
        <v>41</v>
      </c>
      <c r="E16" s="61" t="s">
        <v>93</v>
      </c>
      <c r="F16" s="61" t="s">
        <v>93</v>
      </c>
    </row>
    <row r="17" s="1" customFormat="1" ht="24" customHeight="1" spans="1:6">
      <c r="A17" s="44"/>
      <c r="B17" s="45"/>
      <c r="C17" s="45" t="s">
        <v>43</v>
      </c>
      <c r="D17" s="48" t="s">
        <v>44</v>
      </c>
      <c r="E17" s="48" t="s">
        <v>45</v>
      </c>
      <c r="F17" s="48" t="str">
        <f t="shared" ref="F17:F20" si="0">E17</f>
        <v>是</v>
      </c>
    </row>
    <row r="18" s="1" customFormat="1" ht="24" customHeight="1" spans="1:6">
      <c r="A18" s="44"/>
      <c r="B18" s="45"/>
      <c r="C18" s="46" t="s">
        <v>46</v>
      </c>
      <c r="D18" s="31" t="s">
        <v>47</v>
      </c>
      <c r="E18" s="58">
        <v>1</v>
      </c>
      <c r="F18" s="58">
        <f t="shared" si="0"/>
        <v>1</v>
      </c>
    </row>
    <row r="19" s="1" customFormat="1" ht="24" customHeight="1" spans="1:6">
      <c r="A19" s="44"/>
      <c r="B19" s="62" t="s">
        <v>48</v>
      </c>
      <c r="C19" s="63" t="s">
        <v>49</v>
      </c>
      <c r="D19" s="48" t="s">
        <v>50</v>
      </c>
      <c r="E19" s="48" t="s">
        <v>45</v>
      </c>
      <c r="F19" s="48" t="str">
        <f t="shared" si="0"/>
        <v>是</v>
      </c>
    </row>
    <row r="20" s="1" customFormat="1" ht="24" customHeight="1" spans="1:6">
      <c r="A20" s="50"/>
      <c r="B20" s="45" t="s">
        <v>51</v>
      </c>
      <c r="C20" s="45" t="s">
        <v>52</v>
      </c>
      <c r="D20" s="48" t="s">
        <v>53</v>
      </c>
      <c r="E20" s="48" t="s">
        <v>54</v>
      </c>
      <c r="F20" s="48" t="str">
        <f t="shared" si="0"/>
        <v>≥90%</v>
      </c>
    </row>
    <row r="21" ht="24" customHeight="1" spans="1:6">
      <c r="A21" s="30" t="s">
        <v>55</v>
      </c>
      <c r="B21" s="33" t="s">
        <v>56</v>
      </c>
      <c r="C21" s="34"/>
      <c r="D21" s="30" t="s">
        <v>57</v>
      </c>
      <c r="E21" s="33" t="s">
        <v>58</v>
      </c>
      <c r="F21" s="51"/>
    </row>
    <row r="22" ht="15.6" customHeight="1"/>
    <row r="23" ht="15.6" customHeight="1"/>
    <row r="24" ht="15.6" customHeight="1"/>
    <row r="25" ht="15.6" customHeight="1"/>
    <row r="26" ht="15.6" customHeight="1"/>
    <row r="27" ht="15.6" customHeight="1"/>
    <row r="28" ht="15.6" customHeight="1"/>
    <row r="29" ht="15.6" customHeight="1"/>
    <row r="30" ht="15.6" customHeight="1"/>
    <row r="31" ht="15.6" customHeight="1"/>
    <row r="32" s="1" customFormat="1" ht="15.6" customHeight="1"/>
    <row r="33" s="1" customFormat="1" ht="15.6" customHeight="1"/>
    <row r="34" s="1" customFormat="1" ht="15.6" customHeight="1"/>
    <row r="35" s="1" customFormat="1" ht="15.6" customHeight="1"/>
    <row r="36" s="1" customFormat="1" ht="15.6" customHeight="1"/>
    <row r="37" s="1" customFormat="1" ht="15.6" customHeight="1"/>
    <row r="38" s="1" customFormat="1" ht="15.6" customHeight="1"/>
    <row r="39" s="1" customFormat="1" ht="15.6" customHeight="1"/>
    <row r="40" s="1" customFormat="1" ht="15.6" customHeight="1"/>
    <row r="41" s="1" customFormat="1" ht="15.6" customHeight="1"/>
  </sheetData>
  <mergeCells count="24">
    <mergeCell ref="A2:F2"/>
    <mergeCell ref="B3:F3"/>
    <mergeCell ref="B4:C4"/>
    <mergeCell ref="E4:F4"/>
    <mergeCell ref="B5:C5"/>
    <mergeCell ref="E5:F5"/>
    <mergeCell ref="B6:F6"/>
    <mergeCell ref="B7:C7"/>
    <mergeCell ref="D7:F7"/>
    <mergeCell ref="B8:C8"/>
    <mergeCell ref="D8:F8"/>
    <mergeCell ref="B9:F9"/>
    <mergeCell ref="B10:F10"/>
    <mergeCell ref="B11:D11"/>
    <mergeCell ref="E11:F11"/>
    <mergeCell ref="B12:D12"/>
    <mergeCell ref="E12:F12"/>
    <mergeCell ref="B21:C21"/>
    <mergeCell ref="E21:F21"/>
    <mergeCell ref="A7:A8"/>
    <mergeCell ref="A11:A12"/>
    <mergeCell ref="A13:A20"/>
    <mergeCell ref="B14:B18"/>
    <mergeCell ref="C14:C16"/>
  </mergeCells>
  <pageMargins left="0.78740157480315" right="0.78740157480315" top="0.393700787401575" bottom="0.393700787401575" header="0.196850393700787" footer="0.196850393700787"/>
  <pageSetup paperSize="9" scale="73" orientation="landscape" horizontalDpi="300" verticalDpi="3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workbookViewId="0">
      <selection activeCell="A1" sqref="A1"/>
    </sheetView>
  </sheetViews>
  <sheetFormatPr defaultColWidth="9" defaultRowHeight="14.25" outlineLevelCol="6"/>
  <cols>
    <col min="1" max="1" width="19.625" style="1"/>
    <col min="2" max="2" width="11.625" style="1"/>
    <col min="3" max="3" width="20.5" style="1"/>
    <col min="4" max="4" width="31.625" style="1"/>
    <col min="5" max="6" width="22.75" style="1"/>
    <col min="7" max="16384" width="9" style="1"/>
  </cols>
  <sheetData>
    <row r="1" ht="24" customHeight="1" spans="1:1">
      <c r="A1" s="2" t="s">
        <v>94</v>
      </c>
    </row>
    <row r="2" ht="24" customHeight="1" spans="1:6">
      <c r="A2" s="3" t="s">
        <v>1</v>
      </c>
      <c r="B2" s="3"/>
      <c r="C2" s="3"/>
      <c r="D2" s="3"/>
      <c r="E2" s="3"/>
      <c r="F2" s="3"/>
    </row>
    <row r="3" ht="24" customHeight="1" spans="1:6">
      <c r="A3" s="30" t="s">
        <v>2</v>
      </c>
      <c r="B3" s="31" t="s">
        <v>3</v>
      </c>
      <c r="C3" s="31"/>
      <c r="D3" s="31"/>
      <c r="E3" s="31"/>
      <c r="F3" s="31"/>
    </row>
    <row r="4" ht="24" customHeight="1" spans="1:7">
      <c r="A4" s="32" t="s">
        <v>4</v>
      </c>
      <c r="B4" s="33" t="s">
        <v>5</v>
      </c>
      <c r="C4" s="34"/>
      <c r="D4" s="30" t="s">
        <v>6</v>
      </c>
      <c r="E4" s="33" t="s">
        <v>95</v>
      </c>
      <c r="F4" s="51"/>
      <c r="G4" s="24"/>
    </row>
    <row r="5" ht="23.25" customHeight="1" spans="1:6">
      <c r="A5" s="30" t="s">
        <v>8</v>
      </c>
      <c r="B5" s="31" t="s">
        <v>9</v>
      </c>
      <c r="C5" s="31"/>
      <c r="D5" s="30" t="s">
        <v>10</v>
      </c>
      <c r="E5" s="35" t="s">
        <v>11</v>
      </c>
      <c r="F5" s="35"/>
    </row>
    <row r="6" ht="23.25" customHeight="1" spans="1:6">
      <c r="A6" s="30" t="s">
        <v>12</v>
      </c>
      <c r="B6" s="31" t="s">
        <v>13</v>
      </c>
      <c r="C6" s="31"/>
      <c r="D6" s="31"/>
      <c r="E6" s="31"/>
      <c r="F6" s="31"/>
    </row>
    <row r="7" ht="23.25" customHeight="1" spans="1:6">
      <c r="A7" s="32" t="s">
        <v>14</v>
      </c>
      <c r="B7" s="35" t="s">
        <v>15</v>
      </c>
      <c r="C7" s="35"/>
      <c r="D7" s="36" t="s">
        <v>96</v>
      </c>
      <c r="E7" s="52"/>
      <c r="F7" s="53"/>
    </row>
    <row r="8" ht="23.25" customHeight="1" spans="1:6">
      <c r="A8" s="30"/>
      <c r="B8" s="35" t="s">
        <v>17</v>
      </c>
      <c r="C8" s="35"/>
      <c r="D8" s="60" t="str">
        <f>D7</f>
        <v>438万元</v>
      </c>
      <c r="E8" s="64"/>
      <c r="F8" s="65"/>
    </row>
    <row r="9" ht="48" customHeight="1" spans="1:6">
      <c r="A9" s="30" t="s">
        <v>18</v>
      </c>
      <c r="B9" s="38" t="s">
        <v>19</v>
      </c>
      <c r="C9" s="39"/>
      <c r="D9" s="39"/>
      <c r="E9" s="39"/>
      <c r="F9" s="56"/>
    </row>
    <row r="10" ht="90" customHeight="1" spans="1:6">
      <c r="A10" s="30" t="s">
        <v>20</v>
      </c>
      <c r="B10" s="38" t="s">
        <v>21</v>
      </c>
      <c r="C10" s="39"/>
      <c r="D10" s="39"/>
      <c r="E10" s="39"/>
      <c r="F10" s="56"/>
    </row>
    <row r="11" ht="24" customHeight="1" spans="1:6">
      <c r="A11" s="40" t="s">
        <v>22</v>
      </c>
      <c r="B11" s="30" t="s">
        <v>23</v>
      </c>
      <c r="C11" s="30"/>
      <c r="D11" s="30"/>
      <c r="E11" s="30" t="s">
        <v>24</v>
      </c>
      <c r="F11" s="30"/>
    </row>
    <row r="12" ht="60" customHeight="1" spans="1:6">
      <c r="A12" s="41"/>
      <c r="B12" s="38" t="s">
        <v>25</v>
      </c>
      <c r="C12" s="39"/>
      <c r="D12" s="39"/>
      <c r="E12" s="38" t="s">
        <v>26</v>
      </c>
      <c r="F12" s="56"/>
    </row>
    <row r="13" ht="36" customHeight="1" spans="1:6">
      <c r="A13" s="40" t="s">
        <v>27</v>
      </c>
      <c r="B13" s="42" t="s">
        <v>28</v>
      </c>
      <c r="C13" s="42" t="s">
        <v>29</v>
      </c>
      <c r="D13" s="43" t="s">
        <v>30</v>
      </c>
      <c r="E13" s="57" t="s">
        <v>31</v>
      </c>
      <c r="F13" s="43" t="s">
        <v>32</v>
      </c>
    </row>
    <row r="14" s="1" customFormat="1" ht="36" customHeight="1" spans="1:6">
      <c r="A14" s="44"/>
      <c r="B14" s="45" t="s">
        <v>33</v>
      </c>
      <c r="C14" s="46" t="s">
        <v>34</v>
      </c>
      <c r="D14" s="61" t="s">
        <v>41</v>
      </c>
      <c r="E14" s="61" t="s">
        <v>97</v>
      </c>
      <c r="F14" s="61" t="s">
        <v>97</v>
      </c>
    </row>
    <row r="15" s="1" customFormat="1" ht="24" customHeight="1" spans="1:6">
      <c r="A15" s="44"/>
      <c r="B15" s="45"/>
      <c r="C15" s="45" t="s">
        <v>43</v>
      </c>
      <c r="D15" s="48" t="s">
        <v>44</v>
      </c>
      <c r="E15" s="48" t="s">
        <v>45</v>
      </c>
      <c r="F15" s="48" t="str">
        <f t="shared" ref="F15:F18" si="0">E15</f>
        <v>是</v>
      </c>
    </row>
    <row r="16" s="1" customFormat="1" ht="24" customHeight="1" spans="1:6">
      <c r="A16" s="44"/>
      <c r="B16" s="45"/>
      <c r="C16" s="46" t="s">
        <v>46</v>
      </c>
      <c r="D16" s="31" t="s">
        <v>47</v>
      </c>
      <c r="E16" s="58">
        <v>1</v>
      </c>
      <c r="F16" s="58">
        <f t="shared" si="0"/>
        <v>1</v>
      </c>
    </row>
    <row r="17" s="1" customFormat="1" ht="24" customHeight="1" spans="1:6">
      <c r="A17" s="44"/>
      <c r="B17" s="62" t="s">
        <v>48</v>
      </c>
      <c r="C17" s="63" t="s">
        <v>49</v>
      </c>
      <c r="D17" s="48" t="s">
        <v>50</v>
      </c>
      <c r="E17" s="48" t="s">
        <v>45</v>
      </c>
      <c r="F17" s="48" t="str">
        <f t="shared" si="0"/>
        <v>是</v>
      </c>
    </row>
    <row r="18" s="1" customFormat="1" ht="24" customHeight="1" spans="1:6">
      <c r="A18" s="50"/>
      <c r="B18" s="45" t="s">
        <v>51</v>
      </c>
      <c r="C18" s="45" t="s">
        <v>52</v>
      </c>
      <c r="D18" s="48" t="s">
        <v>53</v>
      </c>
      <c r="E18" s="48" t="s">
        <v>54</v>
      </c>
      <c r="F18" s="48" t="str">
        <f t="shared" si="0"/>
        <v>≥90%</v>
      </c>
    </row>
    <row r="19" ht="24" customHeight="1" spans="1:6">
      <c r="A19" s="30" t="s">
        <v>55</v>
      </c>
      <c r="B19" s="33" t="s">
        <v>56</v>
      </c>
      <c r="C19" s="34"/>
      <c r="D19" s="30" t="s">
        <v>57</v>
      </c>
      <c r="E19" s="33" t="s">
        <v>58</v>
      </c>
      <c r="F19" s="51"/>
    </row>
    <row r="20" ht="15.6" customHeight="1"/>
    <row r="21" ht="15.6" customHeight="1"/>
    <row r="22" ht="15.6" customHeight="1"/>
    <row r="23" ht="15.6" customHeight="1"/>
    <row r="24" ht="15.6" customHeight="1"/>
    <row r="25" ht="15.6" customHeight="1"/>
    <row r="26" ht="15.6" customHeight="1"/>
    <row r="27" ht="15.6" customHeight="1"/>
    <row r="28" ht="15.6" customHeight="1"/>
    <row r="29" ht="15.6" customHeight="1"/>
    <row r="30" s="1" customFormat="1" ht="15.6" customHeight="1"/>
    <row r="31" s="1" customFormat="1" ht="15.6" customHeight="1"/>
    <row r="32" s="1" customFormat="1" ht="15.6" customHeight="1"/>
    <row r="33" s="1" customFormat="1" ht="15.6" customHeight="1"/>
    <row r="34" s="1" customFormat="1" ht="15.6" customHeight="1"/>
    <row r="35" s="1" customFormat="1" ht="15.6" customHeight="1"/>
    <row r="36" s="1" customFormat="1" ht="15.6" customHeight="1"/>
    <row r="37" s="1" customFormat="1" ht="15.6" customHeight="1"/>
    <row r="38" s="1" customFormat="1" ht="15.6" customHeight="1"/>
    <row r="39" s="1" customFormat="1" ht="15.6" customHeight="1"/>
  </sheetData>
  <mergeCells count="23">
    <mergeCell ref="A2:F2"/>
    <mergeCell ref="B3:F3"/>
    <mergeCell ref="B4:C4"/>
    <mergeCell ref="E4:F4"/>
    <mergeCell ref="B5:C5"/>
    <mergeCell ref="E5:F5"/>
    <mergeCell ref="B6:F6"/>
    <mergeCell ref="B7:C7"/>
    <mergeCell ref="D7:F7"/>
    <mergeCell ref="B8:C8"/>
    <mergeCell ref="D8:F8"/>
    <mergeCell ref="B9:F9"/>
    <mergeCell ref="B10:F10"/>
    <mergeCell ref="B11:D11"/>
    <mergeCell ref="E11:F11"/>
    <mergeCell ref="B12:D12"/>
    <mergeCell ref="E12:F12"/>
    <mergeCell ref="B19:C19"/>
    <mergeCell ref="E19:F19"/>
    <mergeCell ref="A7:A8"/>
    <mergeCell ref="A11:A12"/>
    <mergeCell ref="A13:A18"/>
    <mergeCell ref="B14:B16"/>
  </mergeCells>
  <pageMargins left="0.78740157480315" right="0.78740157480315" top="0.393700787401575" bottom="0.393700787401575" header="0.196850393700787" footer="0.196850393700787"/>
  <pageSetup paperSize="9" scale="73" orientation="landscape"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64</vt:i4>
      </vt:variant>
    </vt:vector>
  </HeadingPairs>
  <TitlesOfParts>
    <vt:vector size="64" baseType="lpstr">
      <vt:lpstr>1广州市</vt:lpstr>
      <vt:lpstr>2珠海市</vt:lpstr>
      <vt:lpstr>3汕头市</vt:lpstr>
      <vt:lpstr>4佛山市</vt:lpstr>
      <vt:lpstr>5韶关市</vt:lpstr>
      <vt:lpstr>6河源市</vt:lpstr>
      <vt:lpstr>7梅州市</vt:lpstr>
      <vt:lpstr>8惠州市</vt:lpstr>
      <vt:lpstr>9汕尾市</vt:lpstr>
      <vt:lpstr>10东莞市</vt:lpstr>
      <vt:lpstr>11中山市</vt:lpstr>
      <vt:lpstr>12江门市</vt:lpstr>
      <vt:lpstr>13阳江市</vt:lpstr>
      <vt:lpstr>14湛江市</vt:lpstr>
      <vt:lpstr>15茂名市</vt:lpstr>
      <vt:lpstr>16肇庆市</vt:lpstr>
      <vt:lpstr>17清远市</vt:lpstr>
      <vt:lpstr>18潮州市</vt:lpstr>
      <vt:lpstr>19云浮市</vt:lpstr>
      <vt:lpstr>1韶关市</vt:lpstr>
      <vt:lpstr>2江门市</vt:lpstr>
      <vt:lpstr>3潮州市</vt:lpstr>
      <vt:lpstr>广州</vt:lpstr>
      <vt:lpstr>佛山</vt:lpstr>
      <vt:lpstr>东莞</vt:lpstr>
      <vt:lpstr>1广州市 (2)</vt:lpstr>
      <vt:lpstr>2.珠海市</vt:lpstr>
      <vt:lpstr>3佛山市</vt:lpstr>
      <vt:lpstr>4韶关市</vt:lpstr>
      <vt:lpstr>5乐昌市</vt:lpstr>
      <vt:lpstr>6南雄市</vt:lpstr>
      <vt:lpstr>7始兴县</vt:lpstr>
      <vt:lpstr>8翁源县</vt:lpstr>
      <vt:lpstr>9新丰县</vt:lpstr>
      <vt:lpstr>10乳源县</vt:lpstr>
      <vt:lpstr>11河源市</vt:lpstr>
      <vt:lpstr>12和平县</vt:lpstr>
      <vt:lpstr>13龙川县</vt:lpstr>
      <vt:lpstr>14连平县</vt:lpstr>
      <vt:lpstr>15梅州市</vt:lpstr>
      <vt:lpstr>16兴宁市</vt:lpstr>
      <vt:lpstr>17大埔县</vt:lpstr>
      <vt:lpstr>18丰顺县</vt:lpstr>
      <vt:lpstr>19惠州市</vt:lpstr>
      <vt:lpstr>20惠东县</vt:lpstr>
      <vt:lpstr>21博罗县</vt:lpstr>
      <vt:lpstr>22汕尾市</vt:lpstr>
      <vt:lpstr>23东莞市</vt:lpstr>
      <vt:lpstr>24中山市</vt:lpstr>
      <vt:lpstr>25鹤山市</vt:lpstr>
      <vt:lpstr>26阳江市</vt:lpstr>
      <vt:lpstr>28遂溪县</vt:lpstr>
      <vt:lpstr>27阳春市</vt:lpstr>
      <vt:lpstr>29茂名市</vt:lpstr>
      <vt:lpstr>30信宜市</vt:lpstr>
      <vt:lpstr>31高州市</vt:lpstr>
      <vt:lpstr>32广宁县</vt:lpstr>
      <vt:lpstr>33德庆县</vt:lpstr>
      <vt:lpstr>34清远市</vt:lpstr>
      <vt:lpstr>35潮州市</vt:lpstr>
      <vt:lpstr>36揭阳市</vt:lpstr>
      <vt:lpstr>37普宁市</vt:lpstr>
      <vt:lpstr>38惠来县</vt:lpstr>
      <vt:lpstr>39云浮市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张俊齐</dc:creator>
  <cp:lastModifiedBy>张俊齐</cp:lastModifiedBy>
  <dcterms:created xsi:type="dcterms:W3CDTF">2024-12-04T03:03:00Z</dcterms:created>
  <dcterms:modified xsi:type="dcterms:W3CDTF">2024-12-02T11:54:38Z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02C6A28AF92844DF80234D6770F70AF2</vt:lpwstr>
  </property>
  <property fmtid="{D5CDD505-2E9C-101B-9397-08002B2CF9AE}" pid="3" name="KSOProductBuildVer">
    <vt:lpwstr>2052-11.8.2.11653</vt:lpwstr>
  </property>
</Properties>
</file>