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60" tabRatio="851" activeTab="0"/>
  </bookViews>
  <sheets>
    <sheet name="总表 " sheetId="1" r:id="rId1"/>
    <sheet name="师资培训任务安排表（原稿）" sheetId="2" state="hidden" r:id="rId2"/>
    <sheet name="2024年奖惩" sheetId="3" state="hidden" r:id="rId3"/>
    <sheet name="师资安排（调整表）" sheetId="4" state="hidden" r:id="rId4"/>
    <sheet name="Sheet2" sheetId="5" state="hidden" r:id="rId5"/>
  </sheets>
  <definedNames>
    <definedName name="_xlnm.Print_Titles" localSheetId="0">'总表 '!$4:$5</definedName>
  </definedNames>
  <calcPr fullCalcOnLoad="1"/>
</workbook>
</file>

<file path=xl/sharedStrings.xml><?xml version="1.0" encoding="utf-8"?>
<sst xmlns="http://schemas.openxmlformats.org/spreadsheetml/2006/main" count="270" uniqueCount="154">
  <si>
    <t>附件2</t>
  </si>
  <si>
    <t>2024年中央财政医疗服务与保障能力提升（卫生健人才培养）补助资金分配明细表</t>
  </si>
  <si>
    <t>单位：万元</t>
  </si>
  <si>
    <t>单位</t>
  </si>
  <si>
    <t>毕业后教育阶段</t>
  </si>
  <si>
    <t>继续教育阶段</t>
  </si>
  <si>
    <t>2024年实际补助资金合计（绩效后）</t>
  </si>
  <si>
    <t>其中：绩效奖励资金</t>
  </si>
  <si>
    <t>2024年提前下达补助资金</t>
  </si>
  <si>
    <t>此次下达补助资金</t>
  </si>
  <si>
    <t>住院医师规范化培训</t>
  </si>
  <si>
    <t>紧缺人才培训</t>
  </si>
  <si>
    <t>县乡村卫生人才能力提升培训</t>
  </si>
  <si>
    <t>合计</t>
  </si>
  <si>
    <t>省本级小计</t>
  </si>
  <si>
    <t>中山大学</t>
  </si>
  <si>
    <t>南方医科大学</t>
  </si>
  <si>
    <t>广东省人民医院</t>
  </si>
  <si>
    <t>广东省第二人民医院</t>
  </si>
  <si>
    <t>广东省妇幼保健院</t>
  </si>
  <si>
    <t>广东省疾病预防控制中心</t>
  </si>
  <si>
    <t>广州海关技术中心</t>
  </si>
  <si>
    <t>中山大学附属第一医院</t>
  </si>
  <si>
    <t>中山大学孙逸仙纪念医院</t>
  </si>
  <si>
    <t>中山大学附属第三医院</t>
  </si>
  <si>
    <t>中山大学附属第六医院</t>
  </si>
  <si>
    <t>中山大学中山眼科中心</t>
  </si>
  <si>
    <t>中山大学附属肿瘤医院</t>
  </si>
  <si>
    <t>中山大学附属口腔医院</t>
  </si>
  <si>
    <t>南方医科大学南方医院</t>
  </si>
  <si>
    <t>南方医科大学珠江医院</t>
  </si>
  <si>
    <t>南方医科大学口腔医院</t>
  </si>
  <si>
    <t>南方医科大学第三附属医院</t>
  </si>
  <si>
    <t>南方医科大学第五附属医院</t>
  </si>
  <si>
    <t>南方医科大学中西医结合医院</t>
  </si>
  <si>
    <t>暨南大学附属第一医院</t>
  </si>
  <si>
    <t>汕头大学医学院第一附属医院</t>
  </si>
  <si>
    <t>广东医科大学附属医院</t>
  </si>
  <si>
    <t>广东药科大学附属第一医院</t>
  </si>
  <si>
    <t>中国人民解放军南部战区总医院</t>
  </si>
  <si>
    <t>广东省第二中医院</t>
  </si>
  <si>
    <t>广州中医药大学第一附属医院</t>
  </si>
  <si>
    <t>广东省中医院</t>
  </si>
  <si>
    <t>广州中医药大学第三附属医院</t>
  </si>
  <si>
    <t>广东省公共卫生研究院</t>
  </si>
  <si>
    <t>广东省职业病防治院</t>
  </si>
  <si>
    <t>各地市小计</t>
  </si>
  <si>
    <t>广州市</t>
  </si>
  <si>
    <t>深圳市</t>
  </si>
  <si>
    <t>珠海市</t>
  </si>
  <si>
    <t>汕头市</t>
  </si>
  <si>
    <t>佛山市</t>
  </si>
  <si>
    <t>韶关市</t>
  </si>
  <si>
    <t>梅州市</t>
  </si>
  <si>
    <t>惠州市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</si>
  <si>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</si>
  <si>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</si>
  <si>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</si>
  <si>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</si>
  <si>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</si>
  <si>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</si>
  <si>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</si>
  <si>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</si>
  <si>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揭阳市</t>
  </si>
  <si>
    <t>河源市</t>
  </si>
  <si>
    <t>汕尾市</t>
  </si>
  <si>
    <t>潮州市</t>
  </si>
  <si>
    <t>云浮市</t>
  </si>
  <si>
    <t>备注：
1、按国家统计口径，毕业后医学教育阶段在培人数包括住院医师规范化培训、专科医师规范化培训、公卫医师规范化培训试点学员和住培师资培训
2、中山大学、暨南大学附属第一医院、中国人民解放军南部战区总医院、广州海关技术中心经费由省卫生健康委转拨。</t>
  </si>
  <si>
    <t>2024年度广东省住院医师规范培训师资年度培训任务安排表</t>
  </si>
  <si>
    <t>骨干师资培训任务</t>
  </si>
  <si>
    <t>对口帮扶地市</t>
  </si>
  <si>
    <t>内科</t>
  </si>
  <si>
    <t>外科</t>
  </si>
  <si>
    <t>全科</t>
  </si>
  <si>
    <t>重症医学科</t>
  </si>
  <si>
    <t>骨科</t>
  </si>
  <si>
    <t>超声医学科</t>
  </si>
  <si>
    <t>急诊科</t>
  </si>
  <si>
    <t>检验医学科</t>
  </si>
  <si>
    <t>茂名</t>
  </si>
  <si>
    <t>揭阳</t>
  </si>
  <si>
    <t>汕头</t>
  </si>
  <si>
    <t>潮州</t>
  </si>
  <si>
    <t>中山大学附属第五医院</t>
  </si>
  <si>
    <t>江门</t>
  </si>
  <si>
    <t>汕尾</t>
  </si>
  <si>
    <t>云浮</t>
  </si>
  <si>
    <t>韶关</t>
  </si>
  <si>
    <t>广州医科大学附属第一医院</t>
  </si>
  <si>
    <t>清远</t>
  </si>
  <si>
    <t>佛山市第一人民医院</t>
  </si>
  <si>
    <t>惠州</t>
  </si>
  <si>
    <t>广州市第一人民医院</t>
  </si>
  <si>
    <t>湛江</t>
  </si>
  <si>
    <t>北京大学深圳医院</t>
  </si>
  <si>
    <t>肇庆</t>
  </si>
  <si>
    <t>香港大学深圳医院</t>
  </si>
  <si>
    <t>梅州</t>
  </si>
  <si>
    <t>广州医科大学附属第二医院</t>
  </si>
  <si>
    <t>阳江</t>
  </si>
  <si>
    <t>深圳市人民医院</t>
  </si>
  <si>
    <t>河源</t>
  </si>
  <si>
    <t>2024年中央住培绩效奖补及调补经费分配表</t>
  </si>
  <si>
    <t>序号</t>
  </si>
  <si>
    <t>绩效
（万）</t>
  </si>
  <si>
    <t>奖补事项</t>
  </si>
  <si>
    <t>对口单位</t>
  </si>
  <si>
    <t>支持粤东西北14市及江门市加强全科专业住培能力建设，培育一批全科师资，提升本地全科专业培训容量和水平。</t>
  </si>
  <si>
    <t>省公卫研究院</t>
  </si>
  <si>
    <t>住培等毕业后医学教育十年成效评估</t>
  </si>
  <si>
    <t>省人民医院</t>
  </si>
  <si>
    <t>1.组织2024年度新住培学员“入培第一课”培训活动暨住培十周年宣传活动。                            2.探索肿瘤专业住专培标准和内容建设。       3.开展全科培训基地和国家一省一策报告整改调研。</t>
  </si>
  <si>
    <t>1.开展全科培训基地调研和国家一省一策报告整改调研                                       2.组织开展住培十周年宣传活动。</t>
  </si>
  <si>
    <t>南方医科大学继续医学教育学院（省住培考试中心）</t>
  </si>
  <si>
    <t>补2024年及2023年住培及全科医生培训结业理论考核经费缺口。</t>
  </si>
  <si>
    <t>全科            （珠三角区域）</t>
  </si>
  <si>
    <t>放射科</t>
  </si>
  <si>
    <t>地市（院校）</t>
  </si>
  <si>
    <t>2024年指标下达（黄处合计）</t>
  </si>
  <si>
    <t>中山大学肿瘤防治中心</t>
  </si>
  <si>
    <t>南方医科大学深圳医院</t>
  </si>
  <si>
    <t>广州市妇女儿童医疗中心</t>
  </si>
  <si>
    <t>广州市红十字会医院</t>
  </si>
  <si>
    <t>广州医科大学附属第三医院</t>
  </si>
  <si>
    <t>广州医科大学附属脑科医院</t>
  </si>
  <si>
    <t>深圳市第二人民医院</t>
  </si>
  <si>
    <t>华中科技大学协和深圳医院</t>
  </si>
  <si>
    <t>深圳市儿童医院</t>
  </si>
  <si>
    <t>深圳市康宁医院</t>
  </si>
  <si>
    <t>深圳市第三人民医院</t>
  </si>
  <si>
    <t>珠海市人民医院</t>
  </si>
  <si>
    <t>汕头市中心医院</t>
  </si>
  <si>
    <t>佛山市妇幼保健院</t>
  </si>
  <si>
    <t>佛山复星禅诚医院</t>
  </si>
  <si>
    <t>南方医科大学顺德医院</t>
  </si>
  <si>
    <t>粤北人民医院</t>
  </si>
  <si>
    <t>韶关市第一人民医院</t>
  </si>
  <si>
    <t>梅州市人民医院</t>
  </si>
  <si>
    <t>惠州市中心人民医院</t>
  </si>
  <si>
    <t>东莞市人民医院</t>
  </si>
  <si>
    <t>东莞东华医院</t>
  </si>
  <si>
    <t>中山市人民医院</t>
  </si>
  <si>
    <t>江门市中心医院</t>
  </si>
  <si>
    <t>阳江市人民医院</t>
  </si>
  <si>
    <t>湛江中心人民医院</t>
  </si>
  <si>
    <t>茂名市人民医院</t>
  </si>
  <si>
    <t>肇庆市第一人民医院</t>
  </si>
  <si>
    <t>清远市人民医院</t>
  </si>
  <si>
    <t>揭阳市人民医院</t>
  </si>
  <si>
    <t>河源市人民医院</t>
  </si>
  <si>
    <t>汕尾市第二人民医院</t>
  </si>
  <si>
    <t>潮州市中心医院</t>
  </si>
  <si>
    <t>云浮市人民医院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</si>
</sst>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3"/>
    </font>
    <font>
      <sz val="14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6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0"/>
      <color theme="1"/>
      <name val="黑体"/>
      <family val="3"/>
    </font>
    <font>
      <sz val="14"/>
      <color theme="1"/>
      <name val="方正小标宋简体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b/>
      <sz val="12"/>
      <color rgb="FF000000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sz val="16"/>
      <color theme="1"/>
      <name val="黑体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42" fontId="0" fillId="0" borderId="0" applyFont="0" applyFill="0" applyBorder="0" applyAlignment="0" applyProtection="0"/>
    <xf numFmtId="0" fontId="42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42" fillId="11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50" fillId="14" borderId="4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52" fillId="18" borderId="4" applyNumberFormat="0" applyAlignment="0" applyProtection="0"/>
    <xf numFmtId="0" fontId="53" fillId="14" borderId="5" applyNumberFormat="0" applyAlignment="0" applyProtection="0"/>
    <xf numFmtId="0" fontId="54" fillId="19" borderId="6" applyNumberFormat="0" applyAlignment="0" applyProtection="0"/>
    <xf numFmtId="0" fontId="55" fillId="0" borderId="7" applyNumberFormat="0" applyFill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8" applyNumberFormat="0" applyFont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59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13" fillId="0" borderId="0">
      <alignment vertical="center"/>
      <protection/>
    </xf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16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5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28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1" fillId="0" borderId="0" xfId="0" applyFont="1" applyAlignment="1">
      <alignment vertical="center"/>
    </xf>
    <xf numFmtId="43" fontId="72" fillId="0" borderId="0" xfId="28" applyNumberFormat="1" applyFont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 wrapText="1"/>
    </xf>
    <xf numFmtId="43" fontId="11" fillId="0" borderId="0" xfId="28" applyNumberFormat="1" applyFont="1" applyFill="1" applyAlignment="1">
      <alignment horizontal="center" vertical="center" wrapText="1"/>
    </xf>
    <xf numFmtId="176" fontId="17" fillId="0" borderId="0" xfId="0" applyNumberFormat="1" applyFont="1" applyFill="1" applyAlignment="1">
      <alignment horizontal="center" vertical="center" wrapText="1"/>
    </xf>
    <xf numFmtId="43" fontId="17" fillId="0" borderId="0" xfId="28" applyNumberFormat="1" applyFont="1" applyFill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3" fontId="18" fillId="0" borderId="9" xfId="28" applyNumberFormat="1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43" fontId="19" fillId="0" borderId="9" xfId="28" applyNumberFormat="1" applyFont="1" applyFill="1" applyBorder="1" applyAlignment="1">
      <alignment horizontal="center" vertical="center" wrapText="1"/>
    </xf>
    <xf numFmtId="176" fontId="20" fillId="0" borderId="9" xfId="0" applyNumberFormat="1" applyFont="1" applyFill="1" applyBorder="1" applyAlignment="1">
      <alignment horizontal="center" vertical="center" wrapText="1"/>
    </xf>
    <xf numFmtId="177" fontId="21" fillId="0" borderId="9" xfId="28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 wrapText="1" readingOrder="1"/>
    </xf>
    <xf numFmtId="176" fontId="1" fillId="0" borderId="11" xfId="0" applyNumberFormat="1" applyFont="1" applyFill="1" applyBorder="1" applyAlignment="1">
      <alignment horizontal="center" vertical="center" wrapText="1" readingOrder="1"/>
    </xf>
    <xf numFmtId="177" fontId="22" fillId="0" borderId="9" xfId="28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 readingOrder="1"/>
    </xf>
    <xf numFmtId="0" fontId="1" fillId="0" borderId="9" xfId="16" applyNumberFormat="1" applyFont="1" applyFill="1" applyBorder="1" applyAlignment="1">
      <alignment horizontal="center" vertical="center"/>
    </xf>
    <xf numFmtId="0" fontId="1" fillId="0" borderId="9" xfId="16" applyNumberFormat="1" applyFont="1" applyFill="1" applyBorder="1" applyAlignment="1">
      <alignment horizontal="center" vertical="center"/>
    </xf>
    <xf numFmtId="176" fontId="1" fillId="0" borderId="9" xfId="15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15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20" fillId="0" borderId="9" xfId="15" applyNumberFormat="1" applyFont="1" applyFill="1" applyBorder="1" applyAlignment="1">
      <alignment horizontal="center" vertical="center" wrapText="1"/>
    </xf>
    <xf numFmtId="177" fontId="21" fillId="0" borderId="9" xfId="28" applyNumberFormat="1" applyFont="1" applyFill="1" applyBorder="1" applyAlignment="1">
      <alignment horizontal="center" vertical="center" wrapText="1" readingOrder="1"/>
    </xf>
    <xf numFmtId="176" fontId="1" fillId="0" borderId="9" xfId="15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 readingOrder="1"/>
    </xf>
    <xf numFmtId="177" fontId="16" fillId="0" borderId="9" xfId="28" applyNumberFormat="1" applyFont="1" applyFill="1" applyBorder="1" applyAlignment="1">
      <alignment horizontal="center" vertical="center"/>
    </xf>
    <xf numFmtId="177" fontId="23" fillId="0" borderId="9" xfId="2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7" fontId="72" fillId="0" borderId="0" xfId="0" applyNumberFormat="1" applyFont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 wrapText="1"/>
    </xf>
    <xf numFmtId="177" fontId="24" fillId="0" borderId="0" xfId="0" applyNumberFormat="1" applyFont="1" applyFill="1" applyAlignment="1">
      <alignment horizontal="right" vertical="center" wrapText="1"/>
    </xf>
    <xf numFmtId="177" fontId="18" fillId="0" borderId="9" xfId="28" applyNumberFormat="1" applyFont="1" applyFill="1" applyBorder="1" applyAlignment="1">
      <alignment horizontal="center" vertical="center"/>
    </xf>
    <xf numFmtId="177" fontId="22" fillId="0" borderId="9" xfId="28" applyNumberFormat="1" applyFont="1" applyFill="1" applyBorder="1" applyAlignment="1">
      <alignment horizontal="center" vertical="center"/>
    </xf>
  </cellXfs>
  <cellStyles count="52">
    <cellStyle name="Normal" xfId="0"/>
    <cellStyle name="常规_Sheet1_Sheet13_2017住培 (2)_1" xfId="15"/>
    <cellStyle name="常规_Sheet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workbookViewId="0" topLeftCell="A1">
      <selection activeCell="L2" sqref="L2"/>
    </sheetView>
  </sheetViews>
  <sheetFormatPr defaultColWidth="9.00390625" defaultRowHeight="15"/>
  <cols>
    <col min="1" max="1" width="27.7109375" style="0" customWidth="1"/>
    <col min="2" max="4" width="13.00390625" style="89" customWidth="1"/>
    <col min="5" max="5" width="15.57421875" style="89" customWidth="1"/>
    <col min="6" max="6" width="12.57421875" style="89" customWidth="1"/>
    <col min="7" max="7" width="11.8515625" style="89" customWidth="1"/>
    <col min="8" max="8" width="15.421875" style="90" customWidth="1"/>
    <col min="9" max="9" width="9.421875" style="0" bestFit="1" customWidth="1"/>
    <col min="10" max="10" width="11.421875" style="0" bestFit="1" customWidth="1"/>
  </cols>
  <sheetData>
    <row r="1" spans="1:8" ht="20.25">
      <c r="A1" s="91" t="s">
        <v>0</v>
      </c>
      <c r="B1" s="92"/>
      <c r="C1" s="92"/>
      <c r="D1" s="92"/>
      <c r="E1" s="92"/>
      <c r="F1" s="92"/>
      <c r="G1" s="92"/>
      <c r="H1" s="121"/>
    </row>
    <row r="2" spans="1:8" ht="55.5" customHeight="1">
      <c r="A2" s="93" t="s">
        <v>1</v>
      </c>
      <c r="B2" s="94"/>
      <c r="C2" s="94"/>
      <c r="D2" s="94"/>
      <c r="E2" s="94"/>
      <c r="F2" s="94"/>
      <c r="G2" s="94"/>
      <c r="H2" s="122"/>
    </row>
    <row r="3" spans="1:8" ht="16.5" customHeight="1">
      <c r="A3" s="95"/>
      <c r="B3" s="96"/>
      <c r="C3" s="96"/>
      <c r="D3" s="96"/>
      <c r="E3" s="96"/>
      <c r="F3" s="96"/>
      <c r="G3" s="96"/>
      <c r="H3" s="123" t="s">
        <v>2</v>
      </c>
    </row>
    <row r="4" spans="1:8" s="86" customFormat="1" ht="33" customHeight="1">
      <c r="A4" s="97" t="s">
        <v>3</v>
      </c>
      <c r="B4" s="98" t="s">
        <v>4</v>
      </c>
      <c r="C4" s="98" t="s">
        <v>5</v>
      </c>
      <c r="D4" s="98"/>
      <c r="E4" s="98" t="s">
        <v>6</v>
      </c>
      <c r="F4" s="98" t="s">
        <v>7</v>
      </c>
      <c r="G4" s="98" t="s">
        <v>8</v>
      </c>
      <c r="H4" s="124" t="s">
        <v>9</v>
      </c>
    </row>
    <row r="5" spans="1:8" s="86" customFormat="1" ht="34.5" customHeight="1">
      <c r="A5" s="99"/>
      <c r="B5" s="100" t="s">
        <v>10</v>
      </c>
      <c r="C5" s="100" t="s">
        <v>11</v>
      </c>
      <c r="D5" s="100" t="s">
        <v>12</v>
      </c>
      <c r="E5" s="98"/>
      <c r="F5" s="98"/>
      <c r="G5" s="98"/>
      <c r="H5" s="124"/>
    </row>
    <row r="6" spans="1:8" s="87" customFormat="1" ht="21.75" customHeight="1">
      <c r="A6" s="101" t="s">
        <v>13</v>
      </c>
      <c r="B6" s="102">
        <f aca="true" t="shared" si="0" ref="B6:H6">B7+B39</f>
        <v>51130</v>
      </c>
      <c r="C6" s="102">
        <f t="shared" si="0"/>
        <v>1899</v>
      </c>
      <c r="D6" s="102">
        <f t="shared" si="0"/>
        <v>261</v>
      </c>
      <c r="E6" s="102">
        <f t="shared" si="0"/>
        <v>53290</v>
      </c>
      <c r="F6" s="102">
        <f t="shared" si="0"/>
        <v>547</v>
      </c>
      <c r="G6" s="102">
        <f t="shared" si="0"/>
        <v>49672</v>
      </c>
      <c r="H6" s="102">
        <f t="shared" si="0"/>
        <v>3618.000000000001</v>
      </c>
    </row>
    <row r="7" spans="1:9" ht="21" customHeight="1">
      <c r="A7" s="103" t="s">
        <v>14</v>
      </c>
      <c r="B7" s="102">
        <f aca="true" t="shared" si="1" ref="B7:H7">SUM(B8:B38)</f>
        <v>16680.88</v>
      </c>
      <c r="C7" s="102">
        <f t="shared" si="1"/>
        <v>958.2999999999998</v>
      </c>
      <c r="D7" s="102">
        <f t="shared" si="1"/>
        <v>0</v>
      </c>
      <c r="E7" s="102">
        <f t="shared" si="1"/>
        <v>17639.18</v>
      </c>
      <c r="F7" s="102">
        <f t="shared" si="1"/>
        <v>305.76</v>
      </c>
      <c r="G7" s="102">
        <f t="shared" si="1"/>
        <v>16405.38</v>
      </c>
      <c r="H7" s="102">
        <f t="shared" si="1"/>
        <v>1233.8</v>
      </c>
      <c r="I7" s="87"/>
    </row>
    <row r="8" spans="1:9" ht="21" customHeight="1">
      <c r="A8" s="104" t="s">
        <v>15</v>
      </c>
      <c r="B8" s="105"/>
      <c r="C8" s="105">
        <v>10.08</v>
      </c>
      <c r="D8" s="105"/>
      <c r="E8" s="105">
        <f aca="true" t="shared" si="2" ref="E7:E12">B8+C8+D8</f>
        <v>10.08</v>
      </c>
      <c r="F8" s="105"/>
      <c r="G8" s="105">
        <v>5.35</v>
      </c>
      <c r="H8" s="105">
        <f aca="true" t="shared" si="3" ref="H6:H8">E8-G8</f>
        <v>4.73</v>
      </c>
      <c r="I8" s="87"/>
    </row>
    <row r="9" spans="1:9" ht="21" customHeight="1">
      <c r="A9" s="106" t="s">
        <v>16</v>
      </c>
      <c r="B9" s="105">
        <v>31</v>
      </c>
      <c r="C9" s="105">
        <v>7.2</v>
      </c>
      <c r="D9" s="105"/>
      <c r="E9" s="105">
        <f t="shared" si="2"/>
        <v>38.2</v>
      </c>
      <c r="F9" s="105">
        <v>31</v>
      </c>
      <c r="G9" s="105">
        <v>5.35</v>
      </c>
      <c r="H9" s="105">
        <f aca="true" t="shared" si="4" ref="H9:H38">E9-G9</f>
        <v>32.85</v>
      </c>
      <c r="I9" s="87"/>
    </row>
    <row r="10" spans="1:9" s="88" customFormat="1" ht="21" customHeight="1">
      <c r="A10" s="107" t="s">
        <v>17</v>
      </c>
      <c r="B10" s="105">
        <v>1016.2</v>
      </c>
      <c r="C10" s="105">
        <v>51.51</v>
      </c>
      <c r="D10" s="105"/>
      <c r="E10" s="105">
        <f t="shared" si="2"/>
        <v>1067.71</v>
      </c>
      <c r="F10" s="105">
        <v>44.75</v>
      </c>
      <c r="G10" s="105">
        <v>1030.58</v>
      </c>
      <c r="H10" s="105">
        <f t="shared" si="4"/>
        <v>37.13000000000011</v>
      </c>
      <c r="I10" s="87"/>
    </row>
    <row r="11" spans="1:9" s="88" customFormat="1" ht="21" customHeight="1">
      <c r="A11" s="107" t="s">
        <v>18</v>
      </c>
      <c r="B11" s="105">
        <v>612</v>
      </c>
      <c r="C11" s="105">
        <v>5</v>
      </c>
      <c r="D11" s="105"/>
      <c r="E11" s="105">
        <f t="shared" si="2"/>
        <v>617</v>
      </c>
      <c r="F11" s="105"/>
      <c r="G11" s="105">
        <v>597</v>
      </c>
      <c r="H11" s="105">
        <f t="shared" si="4"/>
        <v>20</v>
      </c>
      <c r="I11" s="87"/>
    </row>
    <row r="12" spans="1:9" s="88" customFormat="1" ht="21" customHeight="1">
      <c r="A12" s="107" t="s">
        <v>19</v>
      </c>
      <c r="B12" s="105">
        <v>612</v>
      </c>
      <c r="C12" s="105">
        <v>219.75</v>
      </c>
      <c r="D12" s="105"/>
      <c r="E12" s="105">
        <f t="shared" si="2"/>
        <v>831.75</v>
      </c>
      <c r="F12" s="105"/>
      <c r="G12" s="105">
        <v>794.4</v>
      </c>
      <c r="H12" s="105">
        <f t="shared" si="4"/>
        <v>37.35000000000002</v>
      </c>
      <c r="I12" s="87"/>
    </row>
    <row r="13" spans="1:9" s="88" customFormat="1" ht="21" customHeight="1">
      <c r="A13" s="108" t="s">
        <v>20</v>
      </c>
      <c r="B13" s="105">
        <v>12</v>
      </c>
      <c r="C13" s="105">
        <v>50.4</v>
      </c>
      <c r="D13" s="105"/>
      <c r="E13" s="105">
        <f aca="true" t="shared" si="5" ref="E13:E60">B13+C13+D13</f>
        <v>62.4</v>
      </c>
      <c r="F13" s="105"/>
      <c r="G13" s="105">
        <v>55.09</v>
      </c>
      <c r="H13" s="105">
        <f t="shared" si="4"/>
        <v>7.309999999999995</v>
      </c>
      <c r="I13" s="87"/>
    </row>
    <row r="14" spans="1:9" s="88" customFormat="1" ht="21" customHeight="1">
      <c r="A14" s="108" t="s">
        <v>21</v>
      </c>
      <c r="B14" s="105"/>
      <c r="C14" s="105">
        <v>7.2</v>
      </c>
      <c r="D14" s="105"/>
      <c r="E14" s="105">
        <f t="shared" si="5"/>
        <v>7.2</v>
      </c>
      <c r="F14" s="105"/>
      <c r="G14" s="105">
        <v>5.35</v>
      </c>
      <c r="H14" s="105">
        <f t="shared" si="4"/>
        <v>1.8500000000000005</v>
      </c>
      <c r="I14" s="87"/>
    </row>
    <row r="15" spans="1:9" s="88" customFormat="1" ht="21" customHeight="1">
      <c r="A15" s="107" t="s">
        <v>22</v>
      </c>
      <c r="B15" s="105">
        <v>1020.76</v>
      </c>
      <c r="C15" s="105">
        <v>49.76</v>
      </c>
      <c r="D15" s="105"/>
      <c r="E15" s="105">
        <f t="shared" si="5"/>
        <v>1070.52</v>
      </c>
      <c r="F15" s="105">
        <v>36.73</v>
      </c>
      <c r="G15" s="105">
        <v>1047.79</v>
      </c>
      <c r="H15" s="105">
        <f t="shared" si="4"/>
        <v>22.730000000000018</v>
      </c>
      <c r="I15" s="87"/>
    </row>
    <row r="16" spans="1:9" s="88" customFormat="1" ht="21" customHeight="1">
      <c r="A16" s="107" t="s">
        <v>23</v>
      </c>
      <c r="B16" s="105">
        <v>743.4</v>
      </c>
      <c r="C16" s="105">
        <v>13.25</v>
      </c>
      <c r="D16" s="105"/>
      <c r="E16" s="105">
        <f t="shared" si="5"/>
        <v>756.65</v>
      </c>
      <c r="F16" s="105">
        <v>30</v>
      </c>
      <c r="G16" s="105">
        <v>749.4</v>
      </c>
      <c r="H16" s="105">
        <f t="shared" si="4"/>
        <v>7.25</v>
      </c>
      <c r="I16" s="87"/>
    </row>
    <row r="17" spans="1:9" s="88" customFormat="1" ht="21" customHeight="1">
      <c r="A17" s="107" t="s">
        <v>24</v>
      </c>
      <c r="B17" s="105">
        <v>745.6</v>
      </c>
      <c r="C17" s="105">
        <v>13.75</v>
      </c>
      <c r="D17" s="105"/>
      <c r="E17" s="105">
        <f t="shared" si="5"/>
        <v>759.35</v>
      </c>
      <c r="F17" s="105">
        <v>37</v>
      </c>
      <c r="G17" s="105">
        <v>756.6</v>
      </c>
      <c r="H17" s="105">
        <f t="shared" si="4"/>
        <v>2.75</v>
      </c>
      <c r="I17" s="87"/>
    </row>
    <row r="18" spans="1:9" s="88" customFormat="1" ht="21" customHeight="1">
      <c r="A18" s="109" t="s">
        <v>25</v>
      </c>
      <c r="B18" s="105">
        <v>615</v>
      </c>
      <c r="C18" s="105"/>
      <c r="D18" s="105"/>
      <c r="E18" s="105">
        <f t="shared" si="5"/>
        <v>615</v>
      </c>
      <c r="F18" s="105"/>
      <c r="G18" s="105">
        <v>501</v>
      </c>
      <c r="H18" s="105">
        <f t="shared" si="4"/>
        <v>114</v>
      </c>
      <c r="I18" s="87"/>
    </row>
    <row r="19" spans="1:9" s="88" customFormat="1" ht="21" customHeight="1">
      <c r="A19" s="107" t="s">
        <v>26</v>
      </c>
      <c r="B19" s="105">
        <v>291</v>
      </c>
      <c r="C19" s="105"/>
      <c r="D19" s="105"/>
      <c r="E19" s="105">
        <f t="shared" si="5"/>
        <v>291</v>
      </c>
      <c r="F19" s="105"/>
      <c r="G19" s="105">
        <v>246</v>
      </c>
      <c r="H19" s="105">
        <f t="shared" si="4"/>
        <v>45</v>
      </c>
      <c r="I19" s="87"/>
    </row>
    <row r="20" spans="1:9" s="88" customFormat="1" ht="21" customHeight="1">
      <c r="A20" s="110" t="s">
        <v>27</v>
      </c>
      <c r="B20" s="105">
        <v>567</v>
      </c>
      <c r="C20" s="105">
        <v>26.85</v>
      </c>
      <c r="D20" s="105"/>
      <c r="E20" s="105">
        <f t="shared" si="5"/>
        <v>593.85</v>
      </c>
      <c r="F20" s="105">
        <v>2</v>
      </c>
      <c r="G20" s="105">
        <v>541.44</v>
      </c>
      <c r="H20" s="105">
        <f t="shared" si="4"/>
        <v>52.40999999999997</v>
      </c>
      <c r="I20" s="87"/>
    </row>
    <row r="21" spans="1:9" s="88" customFormat="1" ht="21" customHeight="1">
      <c r="A21" s="107" t="s">
        <v>28</v>
      </c>
      <c r="B21" s="105">
        <v>366</v>
      </c>
      <c r="C21" s="105"/>
      <c r="D21" s="105"/>
      <c r="E21" s="105">
        <f t="shared" si="5"/>
        <v>366</v>
      </c>
      <c r="F21" s="105"/>
      <c r="G21" s="105">
        <v>372</v>
      </c>
      <c r="H21" s="125">
        <f t="shared" si="4"/>
        <v>-6</v>
      </c>
      <c r="I21" s="87"/>
    </row>
    <row r="22" spans="1:9" s="88" customFormat="1" ht="21" customHeight="1">
      <c r="A22" s="107" t="s">
        <v>29</v>
      </c>
      <c r="B22" s="105">
        <v>1333.6</v>
      </c>
      <c r="C22" s="105">
        <v>148.12</v>
      </c>
      <c r="D22" s="105"/>
      <c r="E22" s="105">
        <f t="shared" si="5"/>
        <v>1481.7199999999998</v>
      </c>
      <c r="F22" s="105">
        <v>41.55</v>
      </c>
      <c r="G22" s="105">
        <v>1363.9699999999998</v>
      </c>
      <c r="H22" s="105">
        <f t="shared" si="4"/>
        <v>117.75</v>
      </c>
      <c r="I22" s="87"/>
    </row>
    <row r="23" spans="1:9" s="88" customFormat="1" ht="21" customHeight="1">
      <c r="A23" s="107" t="s">
        <v>30</v>
      </c>
      <c r="B23" s="105">
        <v>719.92</v>
      </c>
      <c r="C23" s="105">
        <v>18.25</v>
      </c>
      <c r="D23" s="105"/>
      <c r="E23" s="105">
        <f t="shared" si="5"/>
        <v>738.17</v>
      </c>
      <c r="F23" s="105">
        <v>37</v>
      </c>
      <c r="G23" s="105">
        <v>626.4</v>
      </c>
      <c r="H23" s="105">
        <f t="shared" si="4"/>
        <v>111.76999999999998</v>
      </c>
      <c r="I23" s="87"/>
    </row>
    <row r="24" spans="1:9" s="88" customFormat="1" ht="21" customHeight="1">
      <c r="A24" s="107" t="s">
        <v>31</v>
      </c>
      <c r="B24" s="105">
        <v>177</v>
      </c>
      <c r="C24" s="105"/>
      <c r="D24" s="105"/>
      <c r="E24" s="105">
        <f t="shared" si="5"/>
        <v>177</v>
      </c>
      <c r="F24" s="105"/>
      <c r="G24" s="105">
        <v>156</v>
      </c>
      <c r="H24" s="105">
        <f t="shared" si="4"/>
        <v>21</v>
      </c>
      <c r="I24" s="87"/>
    </row>
    <row r="25" spans="1:9" s="88" customFormat="1" ht="21" customHeight="1">
      <c r="A25" s="109" t="s">
        <v>32</v>
      </c>
      <c r="B25" s="105">
        <v>595.2</v>
      </c>
      <c r="C25" s="105">
        <v>5.5</v>
      </c>
      <c r="D25" s="105"/>
      <c r="E25" s="105">
        <f t="shared" si="5"/>
        <v>600.7</v>
      </c>
      <c r="F25" s="105"/>
      <c r="G25" s="105">
        <v>433.2</v>
      </c>
      <c r="H25" s="105">
        <f t="shared" si="4"/>
        <v>167.50000000000006</v>
      </c>
      <c r="I25" s="87"/>
    </row>
    <row r="26" spans="1:9" s="88" customFormat="1" ht="21" customHeight="1">
      <c r="A26" s="110" t="s">
        <v>33</v>
      </c>
      <c r="B26" s="105">
        <v>99</v>
      </c>
      <c r="C26" s="105"/>
      <c r="D26" s="105"/>
      <c r="E26" s="105">
        <f t="shared" si="5"/>
        <v>99</v>
      </c>
      <c r="F26" s="105"/>
      <c r="G26" s="105">
        <v>93</v>
      </c>
      <c r="H26" s="105">
        <f t="shared" si="4"/>
        <v>6</v>
      </c>
      <c r="I26" s="87"/>
    </row>
    <row r="27" spans="1:9" s="88" customFormat="1" ht="21" customHeight="1">
      <c r="A27" s="109" t="s">
        <v>34</v>
      </c>
      <c r="B27" s="105">
        <v>528</v>
      </c>
      <c r="C27" s="105"/>
      <c r="D27" s="105"/>
      <c r="E27" s="105">
        <f t="shared" si="5"/>
        <v>528</v>
      </c>
      <c r="F27" s="105"/>
      <c r="G27" s="105">
        <v>513</v>
      </c>
      <c r="H27" s="105">
        <f t="shared" si="4"/>
        <v>15</v>
      </c>
      <c r="I27" s="87"/>
    </row>
    <row r="28" spans="1:9" s="88" customFormat="1" ht="21" customHeight="1">
      <c r="A28" s="108" t="s">
        <v>35</v>
      </c>
      <c r="B28" s="105">
        <v>913.2</v>
      </c>
      <c r="C28" s="105">
        <v>6</v>
      </c>
      <c r="D28" s="105"/>
      <c r="E28" s="105">
        <f t="shared" si="5"/>
        <v>919.2</v>
      </c>
      <c r="F28" s="105">
        <v>30</v>
      </c>
      <c r="G28" s="105">
        <v>826.2</v>
      </c>
      <c r="H28" s="105">
        <f t="shared" si="4"/>
        <v>93</v>
      </c>
      <c r="I28" s="87"/>
    </row>
    <row r="29" spans="1:9" s="88" customFormat="1" ht="21" customHeight="1">
      <c r="A29" s="107" t="s">
        <v>36</v>
      </c>
      <c r="B29" s="105">
        <v>939</v>
      </c>
      <c r="C29" s="105">
        <v>18</v>
      </c>
      <c r="D29" s="105"/>
      <c r="E29" s="105">
        <f t="shared" si="5"/>
        <v>957</v>
      </c>
      <c r="F29" s="105"/>
      <c r="G29" s="105">
        <v>918</v>
      </c>
      <c r="H29" s="105">
        <f t="shared" si="4"/>
        <v>39</v>
      </c>
      <c r="I29" s="87"/>
    </row>
    <row r="30" spans="1:9" s="88" customFormat="1" ht="21" customHeight="1">
      <c r="A30" s="107" t="s">
        <v>37</v>
      </c>
      <c r="B30" s="105">
        <v>906</v>
      </c>
      <c r="C30" s="105">
        <v>41.01</v>
      </c>
      <c r="D30" s="105"/>
      <c r="E30" s="105">
        <f t="shared" si="5"/>
        <v>947.01</v>
      </c>
      <c r="F30" s="105">
        <v>-0.27</v>
      </c>
      <c r="G30" s="105">
        <v>880.75</v>
      </c>
      <c r="H30" s="105">
        <f t="shared" si="4"/>
        <v>66.25999999999999</v>
      </c>
      <c r="I30" s="87"/>
    </row>
    <row r="31" spans="1:9" s="88" customFormat="1" ht="21" customHeight="1">
      <c r="A31" s="107" t="s">
        <v>38</v>
      </c>
      <c r="B31" s="105">
        <v>474</v>
      </c>
      <c r="C31" s="105">
        <v>19.25</v>
      </c>
      <c r="D31" s="105"/>
      <c r="E31" s="105">
        <f t="shared" si="5"/>
        <v>493.25</v>
      </c>
      <c r="F31" s="105"/>
      <c r="G31" s="105">
        <v>456</v>
      </c>
      <c r="H31" s="105">
        <f t="shared" si="4"/>
        <v>37.25</v>
      </c>
      <c r="I31" s="87"/>
    </row>
    <row r="32" spans="1:9" s="88" customFormat="1" ht="21" customHeight="1">
      <c r="A32" s="111" t="s">
        <v>39</v>
      </c>
      <c r="B32" s="105">
        <v>750</v>
      </c>
      <c r="C32" s="105">
        <v>9.5</v>
      </c>
      <c r="D32" s="105"/>
      <c r="E32" s="105">
        <f t="shared" si="5"/>
        <v>759.5</v>
      </c>
      <c r="F32" s="105"/>
      <c r="G32" s="105">
        <v>678</v>
      </c>
      <c r="H32" s="105">
        <f t="shared" si="4"/>
        <v>81.5</v>
      </c>
      <c r="I32" s="87"/>
    </row>
    <row r="33" spans="1:9" s="88" customFormat="1" ht="21" customHeight="1">
      <c r="A33" s="109" t="s">
        <v>40</v>
      </c>
      <c r="B33" s="105">
        <v>447</v>
      </c>
      <c r="C33" s="105"/>
      <c r="D33" s="105"/>
      <c r="E33" s="105">
        <f t="shared" si="5"/>
        <v>447</v>
      </c>
      <c r="F33" s="105"/>
      <c r="G33" s="105">
        <v>432</v>
      </c>
      <c r="H33" s="105">
        <f t="shared" si="4"/>
        <v>15</v>
      </c>
      <c r="I33" s="87"/>
    </row>
    <row r="34" spans="1:9" s="88" customFormat="1" ht="21" customHeight="1">
      <c r="A34" s="109" t="s">
        <v>41</v>
      </c>
      <c r="B34" s="105">
        <v>759</v>
      </c>
      <c r="C34" s="105"/>
      <c r="D34" s="105"/>
      <c r="E34" s="105">
        <f t="shared" si="5"/>
        <v>759</v>
      </c>
      <c r="F34" s="105"/>
      <c r="G34" s="105">
        <v>708</v>
      </c>
      <c r="H34" s="105">
        <f t="shared" si="4"/>
        <v>51</v>
      </c>
      <c r="I34" s="87"/>
    </row>
    <row r="35" spans="1:9" s="88" customFormat="1" ht="21" customHeight="1">
      <c r="A35" s="109" t="s">
        <v>42</v>
      </c>
      <c r="B35" s="105">
        <v>1146</v>
      </c>
      <c r="C35" s="105"/>
      <c r="D35" s="105"/>
      <c r="E35" s="105">
        <f t="shared" si="5"/>
        <v>1146</v>
      </c>
      <c r="F35" s="105"/>
      <c r="G35" s="105">
        <v>1170</v>
      </c>
      <c r="H35" s="125">
        <f t="shared" si="4"/>
        <v>-24</v>
      </c>
      <c r="I35" s="87"/>
    </row>
    <row r="36" spans="1:9" s="88" customFormat="1" ht="21" customHeight="1">
      <c r="A36" s="109" t="s">
        <v>43</v>
      </c>
      <c r="B36" s="105">
        <v>252</v>
      </c>
      <c r="C36" s="105"/>
      <c r="D36" s="105"/>
      <c r="E36" s="105">
        <f t="shared" si="5"/>
        <v>252</v>
      </c>
      <c r="F36" s="105"/>
      <c r="G36" s="105">
        <v>228</v>
      </c>
      <c r="H36" s="105">
        <f t="shared" si="4"/>
        <v>24</v>
      </c>
      <c r="I36" s="87"/>
    </row>
    <row r="37" spans="1:9" s="88" customFormat="1" ht="21" customHeight="1">
      <c r="A37" s="112" t="s">
        <v>44</v>
      </c>
      <c r="B37" s="105">
        <v>10</v>
      </c>
      <c r="C37" s="105">
        <v>72.92</v>
      </c>
      <c r="D37" s="105"/>
      <c r="E37" s="105">
        <f t="shared" si="5"/>
        <v>82.92</v>
      </c>
      <c r="F37" s="105">
        <v>15</v>
      </c>
      <c r="G37" s="105">
        <v>48.11</v>
      </c>
      <c r="H37" s="105">
        <f t="shared" si="4"/>
        <v>34.81</v>
      </c>
      <c r="I37" s="87"/>
    </row>
    <row r="38" spans="1:9" s="88" customFormat="1" ht="21" customHeight="1">
      <c r="A38" s="113" t="s">
        <v>45</v>
      </c>
      <c r="B38" s="105"/>
      <c r="C38" s="105">
        <v>165</v>
      </c>
      <c r="D38" s="105"/>
      <c r="E38" s="105">
        <f t="shared" si="5"/>
        <v>165</v>
      </c>
      <c r="F38" s="105">
        <v>1</v>
      </c>
      <c r="G38" s="105">
        <v>167.4</v>
      </c>
      <c r="H38" s="125">
        <f t="shared" si="4"/>
        <v>-2.4000000000000057</v>
      </c>
      <c r="I38" s="87"/>
    </row>
    <row r="39" spans="1:9" ht="21" customHeight="1">
      <c r="A39" s="114" t="s">
        <v>46</v>
      </c>
      <c r="B39" s="115">
        <f aca="true" t="shared" si="6" ref="B39:H39">SUM(B40:B60)</f>
        <v>34449.12</v>
      </c>
      <c r="C39" s="115">
        <f t="shared" si="6"/>
        <v>940.7000000000002</v>
      </c>
      <c r="D39" s="115">
        <f t="shared" si="6"/>
        <v>261</v>
      </c>
      <c r="E39" s="115">
        <f t="shared" si="6"/>
        <v>35650.82</v>
      </c>
      <c r="F39" s="115">
        <f t="shared" si="6"/>
        <v>241.24</v>
      </c>
      <c r="G39" s="115">
        <f t="shared" si="6"/>
        <v>33266.619999999995</v>
      </c>
      <c r="H39" s="115">
        <f t="shared" si="6"/>
        <v>2384.2000000000007</v>
      </c>
      <c r="I39" s="87"/>
    </row>
    <row r="40" spans="1:9" s="88" customFormat="1" ht="21" customHeight="1">
      <c r="A40" s="116" t="s">
        <v>47</v>
      </c>
      <c r="B40" s="105">
        <v>7263.72</v>
      </c>
      <c r="C40" s="105">
        <v>114.19999999999999</v>
      </c>
      <c r="D40" s="102"/>
      <c r="E40" s="105">
        <f t="shared" si="5"/>
        <v>7377.92</v>
      </c>
      <c r="F40" s="105">
        <v>89.74</v>
      </c>
      <c r="G40" s="105">
        <v>7117.33</v>
      </c>
      <c r="H40" s="105">
        <f>E40-G40</f>
        <v>260.59000000000015</v>
      </c>
      <c r="I40" s="87"/>
    </row>
    <row r="41" spans="1:9" s="88" customFormat="1" ht="21" customHeight="1">
      <c r="A41" s="116" t="s">
        <v>48</v>
      </c>
      <c r="B41" s="105">
        <v>7533.2</v>
      </c>
      <c r="C41" s="105">
        <v>115.15</v>
      </c>
      <c r="D41" s="102"/>
      <c r="E41" s="105">
        <f t="shared" si="5"/>
        <v>7648.349999999999</v>
      </c>
      <c r="F41" s="105">
        <v>79.82</v>
      </c>
      <c r="G41" s="105">
        <v>7120.4</v>
      </c>
      <c r="H41" s="105">
        <f aca="true" t="shared" si="7" ref="H41:H60">E41-G41</f>
        <v>527.9499999999998</v>
      </c>
      <c r="I41" s="87"/>
    </row>
    <row r="42" spans="1:9" s="88" customFormat="1" ht="21" customHeight="1">
      <c r="A42" s="116" t="s">
        <v>49</v>
      </c>
      <c r="B42" s="105">
        <v>1367.2</v>
      </c>
      <c r="C42" s="105">
        <v>43.51</v>
      </c>
      <c r="D42" s="102"/>
      <c r="E42" s="105">
        <f t="shared" si="5"/>
        <v>1410.71</v>
      </c>
      <c r="F42" s="105">
        <v>36.89</v>
      </c>
      <c r="G42" s="105">
        <v>1380.2</v>
      </c>
      <c r="H42" s="105">
        <f t="shared" si="7"/>
        <v>30.50999999999999</v>
      </c>
      <c r="I42" s="87"/>
    </row>
    <row r="43" spans="1:9" s="88" customFormat="1" ht="21" customHeight="1">
      <c r="A43" s="117" t="s">
        <v>50</v>
      </c>
      <c r="B43" s="105">
        <v>1062</v>
      </c>
      <c r="C43" s="105">
        <v>81.21000000000001</v>
      </c>
      <c r="D43" s="102">
        <v>64.31</v>
      </c>
      <c r="E43" s="105">
        <f t="shared" si="5"/>
        <v>1207.52</v>
      </c>
      <c r="F43" s="105">
        <v>0.09</v>
      </c>
      <c r="G43" s="105">
        <v>1065.75</v>
      </c>
      <c r="H43" s="105">
        <f t="shared" si="7"/>
        <v>141.76999999999998</v>
      </c>
      <c r="I43" s="87"/>
    </row>
    <row r="44" spans="1:9" s="88" customFormat="1" ht="21" customHeight="1">
      <c r="A44" s="117" t="s">
        <v>51</v>
      </c>
      <c r="B44" s="105">
        <v>3522</v>
      </c>
      <c r="C44" s="105">
        <v>56.72</v>
      </c>
      <c r="D44" s="102"/>
      <c r="E44" s="105">
        <f t="shared" si="5"/>
        <v>3578.72</v>
      </c>
      <c r="F44" s="105">
        <v>32</v>
      </c>
      <c r="G44" s="105">
        <v>3151.25</v>
      </c>
      <c r="H44" s="105">
        <f t="shared" si="7"/>
        <v>427.4699999999998</v>
      </c>
      <c r="I44" s="87"/>
    </row>
    <row r="45" spans="1:9" s="88" customFormat="1" ht="21" customHeight="1">
      <c r="A45" s="117" t="s">
        <v>52</v>
      </c>
      <c r="B45" s="105">
        <v>849</v>
      </c>
      <c r="C45" s="105">
        <v>35.64</v>
      </c>
      <c r="D45" s="102"/>
      <c r="E45" s="105">
        <f t="shared" si="5"/>
        <v>884.64</v>
      </c>
      <c r="F45" s="105"/>
      <c r="G45" s="105">
        <v>785.08</v>
      </c>
      <c r="H45" s="105">
        <f t="shared" si="7"/>
        <v>99.55999999999995</v>
      </c>
      <c r="I45" s="87"/>
    </row>
    <row r="46" spans="1:9" s="88" customFormat="1" ht="21" customHeight="1">
      <c r="A46" s="117" t="s">
        <v>53</v>
      </c>
      <c r="B46" s="105">
        <v>501</v>
      </c>
      <c r="C46" s="105">
        <v>39.72</v>
      </c>
      <c r="D46" s="102"/>
      <c r="E46" s="105">
        <f t="shared" si="5"/>
        <v>540.72</v>
      </c>
      <c r="F46" s="105"/>
      <c r="G46" s="105">
        <v>569</v>
      </c>
      <c r="H46" s="105">
        <f t="shared" si="7"/>
        <v>-28.279999999999973</v>
      </c>
      <c r="I46" s="87"/>
    </row>
    <row r="47" spans="1:9" s="88" customFormat="1" ht="21" customHeight="1">
      <c r="A47" s="117" t="s">
        <v>54</v>
      </c>
      <c r="B47" s="105">
        <v>1107</v>
      </c>
      <c r="C47" s="105">
        <v>46.47</v>
      </c>
      <c r="D47" s="102">
        <v>107.92000000000002</v>
      </c>
      <c r="E47" s="105">
        <f t="shared" si="5"/>
        <v>1261.39</v>
      </c>
      <c r="F47" s="105">
        <v>0.4</v>
      </c>
      <c r="G47" s="105">
        <v>1295.77</v>
      </c>
      <c r="H47" s="105">
        <f t="shared" si="7"/>
        <v>-34.37999999999988</v>
      </c>
      <c r="I47" s="87"/>
    </row>
    <row r="48" spans="1:9" s="88" customFormat="1" ht="21" customHeight="1">
      <c r="A48" s="117" t="s">
        <v>55</v>
      </c>
      <c r="B48" s="105">
        <v>2082</v>
      </c>
      <c r="C48" s="105">
        <v>60.89</v>
      </c>
      <c r="D48" s="102"/>
      <c r="E48" s="105">
        <f t="shared" si="5"/>
        <v>2142.89</v>
      </c>
      <c r="F48" s="105">
        <v>1</v>
      </c>
      <c r="G48" s="105">
        <v>1927.03</v>
      </c>
      <c r="H48" s="105">
        <f t="shared" si="7"/>
        <v>215.8599999999999</v>
      </c>
      <c r="I48" s="87"/>
    </row>
    <row r="49" spans="1:9" s="88" customFormat="1" ht="21" customHeight="1">
      <c r="A49" s="117" t="s">
        <v>56</v>
      </c>
      <c r="B49" s="105">
        <v>1740</v>
      </c>
      <c r="C49" s="105">
        <v>13.47</v>
      </c>
      <c r="D49" s="102"/>
      <c r="E49" s="105">
        <f t="shared" si="5"/>
        <v>1753.47</v>
      </c>
      <c r="F49" s="105"/>
      <c r="G49" s="105">
        <v>1697.75</v>
      </c>
      <c r="H49" s="105">
        <f t="shared" si="7"/>
        <v>55.72000000000003</v>
      </c>
      <c r="I49" s="87"/>
    </row>
    <row r="50" spans="1:9" s="88" customFormat="1" ht="21" customHeight="1">
      <c r="A50" s="117" t="s">
        <v>57</v>
      </c>
      <c r="B50" s="105">
        <v>1194</v>
      </c>
      <c r="C50" s="105">
        <v>39.72</v>
      </c>
      <c r="D50" s="102">
        <v>88.77</v>
      </c>
      <c r="E50" s="105">
        <f t="shared" si="5"/>
        <v>1322.49</v>
      </c>
      <c r="F50" s="105">
        <v>0.3</v>
      </c>
      <c r="G50" s="105">
        <v>1237.37</v>
      </c>
      <c r="H50" s="105">
        <f t="shared" si="7"/>
        <v>85.12000000000012</v>
      </c>
      <c r="I50" s="87"/>
    </row>
    <row r="51" spans="1:9" s="88" customFormat="1" ht="21" customHeight="1">
      <c r="A51" s="117" t="s">
        <v>58</v>
      </c>
      <c r="B51" s="105">
        <v>819</v>
      </c>
      <c r="C51" s="105">
        <v>23.64</v>
      </c>
      <c r="D51" s="102"/>
      <c r="E51" s="105">
        <f t="shared" si="5"/>
        <v>842.64</v>
      </c>
      <c r="F51" s="105"/>
      <c r="G51" s="105">
        <v>747.28</v>
      </c>
      <c r="H51" s="105">
        <f t="shared" si="7"/>
        <v>95.36000000000001</v>
      </c>
      <c r="I51" s="87"/>
    </row>
    <row r="52" spans="1:9" s="88" customFormat="1" ht="21" customHeight="1">
      <c r="A52" s="117" t="s">
        <v>59</v>
      </c>
      <c r="B52" s="105">
        <v>843</v>
      </c>
      <c r="C52" s="105">
        <v>61.92</v>
      </c>
      <c r="D52" s="102"/>
      <c r="E52" s="105">
        <f t="shared" si="5"/>
        <v>904.92</v>
      </c>
      <c r="F52" s="105"/>
      <c r="G52" s="105">
        <v>866.84</v>
      </c>
      <c r="H52" s="105">
        <f t="shared" si="7"/>
        <v>38.07999999999993</v>
      </c>
      <c r="I52" s="87"/>
    </row>
    <row r="53" spans="1:9" s="88" customFormat="1" ht="21" customHeight="1">
      <c r="A53" s="117" t="s">
        <v>60</v>
      </c>
      <c r="B53" s="105">
        <v>924</v>
      </c>
      <c r="C53" s="105">
        <v>34.97</v>
      </c>
      <c r="D53" s="102"/>
      <c r="E53" s="105">
        <f t="shared" si="5"/>
        <v>958.97</v>
      </c>
      <c r="F53" s="105">
        <v>1</v>
      </c>
      <c r="G53" s="105">
        <v>843.95</v>
      </c>
      <c r="H53" s="105">
        <f t="shared" si="7"/>
        <v>115.01999999999998</v>
      </c>
      <c r="I53" s="87"/>
    </row>
    <row r="54" spans="1:9" s="88" customFormat="1" ht="21" customHeight="1">
      <c r="A54" s="116" t="s">
        <v>61</v>
      </c>
      <c r="B54" s="105">
        <v>696</v>
      </c>
      <c r="C54" s="105">
        <v>9.72</v>
      </c>
      <c r="D54" s="102"/>
      <c r="E54" s="105">
        <f t="shared" si="5"/>
        <v>705.72</v>
      </c>
      <c r="F54" s="105"/>
      <c r="G54" s="105">
        <v>629.75</v>
      </c>
      <c r="H54" s="105">
        <f t="shared" si="7"/>
        <v>75.97000000000003</v>
      </c>
      <c r="I54" s="87"/>
    </row>
    <row r="55" spans="1:9" s="88" customFormat="1" ht="21" customHeight="1">
      <c r="A55" s="117" t="s">
        <v>62</v>
      </c>
      <c r="B55" s="105">
        <v>879</v>
      </c>
      <c r="C55" s="105">
        <v>44.47</v>
      </c>
      <c r="D55" s="102"/>
      <c r="E55" s="105">
        <f t="shared" si="5"/>
        <v>923.47</v>
      </c>
      <c r="F55" s="105"/>
      <c r="G55" s="105">
        <v>821.75</v>
      </c>
      <c r="H55" s="105">
        <f t="shared" si="7"/>
        <v>101.72000000000003</v>
      </c>
      <c r="I55" s="87"/>
    </row>
    <row r="56" spans="1:9" s="88" customFormat="1" ht="21" customHeight="1">
      <c r="A56" s="117" t="s">
        <v>63</v>
      </c>
      <c r="B56" s="105">
        <v>738</v>
      </c>
      <c r="C56" s="105">
        <v>9.72</v>
      </c>
      <c r="D56" s="102"/>
      <c r="E56" s="105">
        <f t="shared" si="5"/>
        <v>747.72</v>
      </c>
      <c r="F56" s="105"/>
      <c r="G56" s="105">
        <v>704.75</v>
      </c>
      <c r="H56" s="105">
        <f t="shared" si="7"/>
        <v>42.97000000000003</v>
      </c>
      <c r="I56" s="87"/>
    </row>
    <row r="57" spans="1:9" s="88" customFormat="1" ht="21" customHeight="1">
      <c r="A57" s="117" t="s">
        <v>64</v>
      </c>
      <c r="B57" s="105">
        <v>552</v>
      </c>
      <c r="C57" s="105">
        <v>38.64</v>
      </c>
      <c r="D57" s="102"/>
      <c r="E57" s="105">
        <f t="shared" si="5"/>
        <v>590.64</v>
      </c>
      <c r="F57" s="105"/>
      <c r="G57" s="105">
        <v>598.78</v>
      </c>
      <c r="H57" s="105">
        <f t="shared" si="7"/>
        <v>-8.139999999999986</v>
      </c>
      <c r="I57" s="87"/>
    </row>
    <row r="58" spans="1:9" s="88" customFormat="1" ht="21" customHeight="1">
      <c r="A58" s="117" t="s">
        <v>65</v>
      </c>
      <c r="B58" s="118">
        <v>198</v>
      </c>
      <c r="C58" s="118">
        <v>8.64</v>
      </c>
      <c r="D58" s="119"/>
      <c r="E58" s="118">
        <f t="shared" si="5"/>
        <v>206.64</v>
      </c>
      <c r="F58" s="118"/>
      <c r="G58" s="118">
        <v>172.78</v>
      </c>
      <c r="H58" s="118">
        <f t="shared" si="7"/>
        <v>33.859999999999985</v>
      </c>
      <c r="I58" s="87"/>
    </row>
    <row r="59" spans="1:9" s="88" customFormat="1" ht="21" customHeight="1">
      <c r="A59" s="117" t="s">
        <v>66</v>
      </c>
      <c r="B59" s="118">
        <v>405</v>
      </c>
      <c r="C59" s="118">
        <v>8.64</v>
      </c>
      <c r="D59" s="119"/>
      <c r="E59" s="118">
        <f t="shared" si="5"/>
        <v>413.64</v>
      </c>
      <c r="F59" s="118"/>
      <c r="G59" s="118">
        <v>385.78</v>
      </c>
      <c r="H59" s="118">
        <f t="shared" si="7"/>
        <v>27.860000000000014</v>
      </c>
      <c r="I59" s="87"/>
    </row>
    <row r="60" spans="1:9" s="88" customFormat="1" ht="21" customHeight="1">
      <c r="A60" s="117" t="s">
        <v>67</v>
      </c>
      <c r="B60" s="118">
        <v>174</v>
      </c>
      <c r="C60" s="118">
        <v>53.64</v>
      </c>
      <c r="D60" s="119"/>
      <c r="E60" s="118">
        <f t="shared" si="5"/>
        <v>227.64</v>
      </c>
      <c r="F60" s="118"/>
      <c r="G60" s="118">
        <v>148.03</v>
      </c>
      <c r="H60" s="118">
        <f t="shared" si="7"/>
        <v>79.60999999999999</v>
      </c>
      <c r="I60" s="87"/>
    </row>
    <row r="61" spans="1:9" ht="72" customHeight="1">
      <c r="A61" s="120" t="s">
        <v>68</v>
      </c>
      <c r="B61" s="120"/>
      <c r="C61" s="120"/>
      <c r="D61" s="120"/>
      <c r="E61" s="120"/>
      <c r="F61" s="120"/>
      <c r="G61" s="120"/>
      <c r="H61" s="120"/>
      <c r="I61" s="87"/>
    </row>
  </sheetData>
  <sheetProtection/>
  <mergeCells count="8">
    <mergeCell ref="A2:H2"/>
    <mergeCell ref="C4:D4"/>
    <mergeCell ref="A61:H61"/>
    <mergeCell ref="A4:A5"/>
    <mergeCell ref="E4:E5"/>
    <mergeCell ref="F4:F5"/>
    <mergeCell ref="G4:G5"/>
    <mergeCell ref="H4:H5"/>
  </mergeCells>
  <conditionalFormatting sqref="A14">
    <cfRule type="expression" priority="1" dxfId="0" stopIfTrue="1">
      <formula>AND(COUNTIF($A$14,A14)&gt;1,NOT(ISBLANK(A14)))</formula>
    </cfRule>
  </conditionalFormatting>
  <conditionalFormatting sqref="A10:A13 A15:A36">
    <cfRule type="expression" priority="2" dxfId="0" stopIfTrue="1">
      <formula>AND(COUNTIF($A$10:$A$13,A10)+COUNTIF($A$15:$A$36,A10)&gt;1,NOT(ISBLANK(A10)))</formula>
    </cfRule>
  </conditionalFormatting>
  <printOptions horizontalCentered="1"/>
  <pageMargins left="0.4722222222222222" right="0.4722222222222222" top="0.5902777777777778" bottom="0.7868055555555555" header="0.2986111111111111" footer="0.49583333333333335"/>
  <pageSetup fitToHeight="0" fitToWidth="1" horizontalDpi="600" verticalDpi="600" orientation="portrait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F17" sqref="F17"/>
    </sheetView>
  </sheetViews>
  <sheetFormatPr defaultColWidth="8.8515625" defaultRowHeight="15"/>
  <cols>
    <col min="1" max="1" width="8.8515625" style="15" customWidth="1"/>
    <col min="2" max="2" width="32.421875" style="16" customWidth="1"/>
    <col min="3" max="3" width="15.7109375" style="16" customWidth="1"/>
    <col min="4" max="6" width="8.8515625" style="0" customWidth="1"/>
    <col min="7" max="7" width="13.140625" style="0" customWidth="1"/>
    <col min="8" max="8" width="8.8515625" style="0" customWidth="1"/>
    <col min="9" max="9" width="11.8515625" style="0" customWidth="1"/>
    <col min="10" max="10" width="9.00390625" style="0" customWidth="1"/>
    <col min="11" max="11" width="13.28125" style="0" customWidth="1"/>
  </cols>
  <sheetData>
    <row r="1" spans="1:10" ht="13.5">
      <c r="A1" s="17"/>
      <c r="B1" s="18"/>
      <c r="C1" s="70"/>
      <c r="D1" s="19"/>
      <c r="E1" s="19"/>
      <c r="F1" s="19"/>
      <c r="G1" s="19"/>
      <c r="H1" s="19"/>
      <c r="I1" s="19"/>
      <c r="J1" s="38"/>
    </row>
    <row r="2" spans="1:12" ht="19.5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4.25">
      <c r="A3" s="71"/>
      <c r="B3" s="72"/>
      <c r="C3" s="73"/>
      <c r="D3" s="74" t="s">
        <v>70</v>
      </c>
      <c r="E3" s="82"/>
      <c r="F3" s="82"/>
      <c r="G3" s="82"/>
      <c r="H3" s="82"/>
      <c r="I3" s="82"/>
      <c r="J3" s="82"/>
      <c r="K3" s="85"/>
      <c r="L3" s="79"/>
    </row>
    <row r="4" spans="1:12" ht="14.25">
      <c r="A4" s="75"/>
      <c r="B4" s="30"/>
      <c r="C4" s="76" t="s">
        <v>71</v>
      </c>
      <c r="D4" s="77" t="s">
        <v>72</v>
      </c>
      <c r="E4" s="75" t="s">
        <v>73</v>
      </c>
      <c r="F4" s="75" t="s">
        <v>74</v>
      </c>
      <c r="G4" s="75" t="s">
        <v>75</v>
      </c>
      <c r="H4" s="75" t="s">
        <v>76</v>
      </c>
      <c r="I4" s="75" t="s">
        <v>77</v>
      </c>
      <c r="J4" s="41" t="s">
        <v>78</v>
      </c>
      <c r="K4" s="79" t="s">
        <v>79</v>
      </c>
      <c r="L4" s="79"/>
    </row>
    <row r="5" spans="1:12" ht="19.5" customHeight="1">
      <c r="A5" s="75">
        <v>1</v>
      </c>
      <c r="B5" s="30" t="s">
        <v>17</v>
      </c>
      <c r="C5" s="30" t="s">
        <v>80</v>
      </c>
      <c r="D5" s="77"/>
      <c r="E5" s="75"/>
      <c r="F5" s="75">
        <v>50</v>
      </c>
      <c r="G5" s="75">
        <v>50</v>
      </c>
      <c r="H5" s="75"/>
      <c r="I5" s="75"/>
      <c r="J5" s="78">
        <v>50</v>
      </c>
      <c r="K5" s="81"/>
      <c r="L5" s="79">
        <f aca="true" t="shared" si="0" ref="L5:L20">SUM(D5:K5)</f>
        <v>150</v>
      </c>
    </row>
    <row r="6" spans="1:12" ht="19.5" customHeight="1">
      <c r="A6" s="75">
        <v>2</v>
      </c>
      <c r="B6" s="30" t="s">
        <v>22</v>
      </c>
      <c r="C6" s="30" t="s">
        <v>81</v>
      </c>
      <c r="D6" s="77">
        <v>50</v>
      </c>
      <c r="E6" s="75"/>
      <c r="F6" s="75">
        <v>200</v>
      </c>
      <c r="G6" s="75"/>
      <c r="H6" s="75"/>
      <c r="I6" s="75"/>
      <c r="J6" s="78"/>
      <c r="K6" s="81"/>
      <c r="L6" s="79">
        <f t="shared" si="0"/>
        <v>250</v>
      </c>
    </row>
    <row r="7" spans="1:12" ht="19.5" customHeight="1">
      <c r="A7" s="75">
        <v>3</v>
      </c>
      <c r="B7" s="30" t="s">
        <v>23</v>
      </c>
      <c r="C7" s="30" t="s">
        <v>82</v>
      </c>
      <c r="D7" s="77"/>
      <c r="E7" s="75"/>
      <c r="F7" s="75">
        <v>50</v>
      </c>
      <c r="G7" s="75"/>
      <c r="H7" s="75"/>
      <c r="I7" s="75">
        <v>50</v>
      </c>
      <c r="J7" s="78"/>
      <c r="K7" s="81"/>
      <c r="L7" s="79">
        <f t="shared" si="0"/>
        <v>100</v>
      </c>
    </row>
    <row r="8" spans="1:12" ht="19.5" customHeight="1">
      <c r="A8" s="75">
        <v>4</v>
      </c>
      <c r="B8" s="30" t="s">
        <v>24</v>
      </c>
      <c r="C8" s="30" t="s">
        <v>83</v>
      </c>
      <c r="D8" s="77"/>
      <c r="E8" s="75"/>
      <c r="F8" s="75">
        <v>50</v>
      </c>
      <c r="G8" s="75"/>
      <c r="H8" s="75">
        <v>50</v>
      </c>
      <c r="I8" s="75"/>
      <c r="J8" s="78"/>
      <c r="K8" s="81"/>
      <c r="L8" s="79">
        <f t="shared" si="0"/>
        <v>100</v>
      </c>
    </row>
    <row r="9" spans="1:12" ht="19.5" customHeight="1">
      <c r="A9" s="75">
        <v>5</v>
      </c>
      <c r="B9" s="30" t="s">
        <v>84</v>
      </c>
      <c r="C9" s="30" t="s">
        <v>85</v>
      </c>
      <c r="D9" s="77"/>
      <c r="E9" s="75"/>
      <c r="F9" s="75">
        <v>200</v>
      </c>
      <c r="G9" s="75"/>
      <c r="H9" s="75"/>
      <c r="I9" s="75"/>
      <c r="J9" s="78"/>
      <c r="K9" s="81"/>
      <c r="L9" s="79">
        <f t="shared" si="0"/>
        <v>200</v>
      </c>
    </row>
    <row r="10" spans="1:12" ht="19.5" customHeight="1">
      <c r="A10" s="75">
        <v>6</v>
      </c>
      <c r="B10" s="30" t="s">
        <v>35</v>
      </c>
      <c r="C10" s="30" t="s">
        <v>86</v>
      </c>
      <c r="D10" s="77"/>
      <c r="E10" s="75"/>
      <c r="F10" s="75">
        <v>50</v>
      </c>
      <c r="G10" s="75"/>
      <c r="H10" s="75"/>
      <c r="I10" s="75"/>
      <c r="J10" s="78"/>
      <c r="K10" s="81"/>
      <c r="L10" s="79">
        <f t="shared" si="0"/>
        <v>50</v>
      </c>
    </row>
    <row r="11" spans="1:12" ht="19.5" customHeight="1">
      <c r="A11" s="75">
        <v>7</v>
      </c>
      <c r="B11" s="30" t="s">
        <v>29</v>
      </c>
      <c r="C11" s="30" t="s">
        <v>87</v>
      </c>
      <c r="D11" s="77"/>
      <c r="E11" s="75"/>
      <c r="F11" s="75">
        <v>50</v>
      </c>
      <c r="G11" s="75"/>
      <c r="H11" s="75"/>
      <c r="I11" s="75"/>
      <c r="J11" s="78"/>
      <c r="K11" s="81">
        <v>50</v>
      </c>
      <c r="L11" s="79">
        <f t="shared" si="0"/>
        <v>100</v>
      </c>
    </row>
    <row r="12" spans="1:12" ht="19.5" customHeight="1">
      <c r="A12" s="75">
        <v>8</v>
      </c>
      <c r="B12" s="30" t="s">
        <v>30</v>
      </c>
      <c r="C12" s="30" t="s">
        <v>88</v>
      </c>
      <c r="D12" s="78"/>
      <c r="E12" s="78">
        <v>50</v>
      </c>
      <c r="F12" s="78">
        <v>50</v>
      </c>
      <c r="G12" s="78"/>
      <c r="H12" s="78"/>
      <c r="I12" s="78"/>
      <c r="J12" s="78"/>
      <c r="K12" s="81"/>
      <c r="L12" s="79">
        <f t="shared" si="0"/>
        <v>100</v>
      </c>
    </row>
    <row r="13" spans="1:12" ht="19.5" customHeight="1">
      <c r="A13" s="75">
        <v>9</v>
      </c>
      <c r="B13" s="30" t="s">
        <v>89</v>
      </c>
      <c r="C13" s="30" t="s">
        <v>90</v>
      </c>
      <c r="D13" s="79"/>
      <c r="E13" s="79"/>
      <c r="F13" s="83">
        <v>50</v>
      </c>
      <c r="G13" s="79"/>
      <c r="H13" s="79"/>
      <c r="I13" s="79"/>
      <c r="J13" s="79"/>
      <c r="K13" s="79"/>
      <c r="L13" s="79">
        <f t="shared" si="0"/>
        <v>50</v>
      </c>
    </row>
    <row r="14" spans="1:12" ht="19.5" customHeight="1">
      <c r="A14" s="75">
        <v>10</v>
      </c>
      <c r="B14" s="30" t="s">
        <v>91</v>
      </c>
      <c r="C14" s="30" t="s">
        <v>92</v>
      </c>
      <c r="D14" s="79"/>
      <c r="E14" s="79"/>
      <c r="F14" s="84">
        <v>50</v>
      </c>
      <c r="G14" s="79"/>
      <c r="H14" s="79"/>
      <c r="I14" s="79"/>
      <c r="J14" s="79"/>
      <c r="K14" s="79"/>
      <c r="L14" s="79">
        <f t="shared" si="0"/>
        <v>50</v>
      </c>
    </row>
    <row r="15" spans="1:12" ht="19.5" customHeight="1">
      <c r="A15" s="75">
        <v>11</v>
      </c>
      <c r="B15" s="30" t="s">
        <v>93</v>
      </c>
      <c r="C15" s="30" t="s">
        <v>94</v>
      </c>
      <c r="D15" s="79"/>
      <c r="E15" s="79"/>
      <c r="F15" s="84">
        <v>50</v>
      </c>
      <c r="G15" s="79"/>
      <c r="H15" s="79"/>
      <c r="I15" s="79"/>
      <c r="J15" s="79"/>
      <c r="K15" s="79"/>
      <c r="L15" s="79">
        <f t="shared" si="0"/>
        <v>50</v>
      </c>
    </row>
    <row r="16" spans="1:12" ht="19.5" customHeight="1">
      <c r="A16" s="75">
        <v>12</v>
      </c>
      <c r="B16" s="30" t="s">
        <v>95</v>
      </c>
      <c r="C16" s="30" t="s">
        <v>96</v>
      </c>
      <c r="D16" s="79"/>
      <c r="E16" s="79"/>
      <c r="F16" s="84">
        <v>50</v>
      </c>
      <c r="G16" s="79"/>
      <c r="H16" s="79"/>
      <c r="I16" s="79"/>
      <c r="J16" s="79"/>
      <c r="K16" s="79"/>
      <c r="L16" s="79">
        <f t="shared" si="0"/>
        <v>50</v>
      </c>
    </row>
    <row r="17" spans="1:12" ht="19.5" customHeight="1">
      <c r="A17" s="75">
        <v>13</v>
      </c>
      <c r="B17" s="30" t="s">
        <v>97</v>
      </c>
      <c r="C17" s="30" t="s">
        <v>98</v>
      </c>
      <c r="D17" s="79"/>
      <c r="E17" s="79"/>
      <c r="F17" s="84">
        <v>50</v>
      </c>
      <c r="G17" s="79"/>
      <c r="H17" s="79"/>
      <c r="I17" s="79"/>
      <c r="J17" s="79"/>
      <c r="K17" s="79"/>
      <c r="L17" s="79">
        <f t="shared" si="0"/>
        <v>50</v>
      </c>
    </row>
    <row r="18" spans="1:12" ht="19.5" customHeight="1">
      <c r="A18" s="75">
        <v>14</v>
      </c>
      <c r="B18" s="80" t="s">
        <v>99</v>
      </c>
      <c r="C18" s="80" t="s">
        <v>100</v>
      </c>
      <c r="D18" s="79"/>
      <c r="E18" s="79"/>
      <c r="F18" s="84">
        <v>50</v>
      </c>
      <c r="G18" s="79"/>
      <c r="H18" s="79"/>
      <c r="I18" s="79"/>
      <c r="J18" s="79"/>
      <c r="K18" s="79"/>
      <c r="L18" s="79">
        <f t="shared" si="0"/>
        <v>50</v>
      </c>
    </row>
    <row r="19" spans="1:12" ht="19.5" customHeight="1">
      <c r="A19" s="71">
        <v>15</v>
      </c>
      <c r="B19" s="80" t="s">
        <v>101</v>
      </c>
      <c r="C19" s="80" t="s">
        <v>102</v>
      </c>
      <c r="D19" s="79"/>
      <c r="E19" s="79"/>
      <c r="F19" s="84">
        <v>50</v>
      </c>
      <c r="G19" s="79"/>
      <c r="H19" s="79"/>
      <c r="I19" s="79"/>
      <c r="J19" s="79"/>
      <c r="K19" s="79"/>
      <c r="L19" s="79">
        <f t="shared" si="0"/>
        <v>50</v>
      </c>
    </row>
    <row r="20" spans="1:12" ht="19.5" customHeight="1">
      <c r="A20" s="79" t="s">
        <v>13</v>
      </c>
      <c r="B20" s="81"/>
      <c r="C20" s="81"/>
      <c r="D20" s="79">
        <f aca="true" t="shared" si="1" ref="D20:K20">SUM(D5:D16)</f>
        <v>50</v>
      </c>
      <c r="E20" s="79">
        <f t="shared" si="1"/>
        <v>50</v>
      </c>
      <c r="F20" s="79">
        <f>SUM(F5:F19)</f>
        <v>1050</v>
      </c>
      <c r="G20" s="79">
        <f t="shared" si="1"/>
        <v>50</v>
      </c>
      <c r="H20" s="79">
        <f t="shared" si="1"/>
        <v>50</v>
      </c>
      <c r="I20" s="79">
        <f t="shared" si="1"/>
        <v>50</v>
      </c>
      <c r="J20" s="79">
        <f t="shared" si="1"/>
        <v>50</v>
      </c>
      <c r="K20" s="79">
        <f t="shared" si="1"/>
        <v>50</v>
      </c>
      <c r="L20" s="79">
        <f t="shared" si="0"/>
        <v>1400</v>
      </c>
    </row>
    <row r="21" ht="19.5" customHeight="1"/>
    <row r="22" ht="19.5" customHeight="1"/>
    <row r="23" ht="16.5" customHeight="1"/>
  </sheetData>
  <sheetProtection/>
  <mergeCells count="2">
    <mergeCell ref="A2:L2"/>
    <mergeCell ref="D3:K3"/>
  </mergeCells>
  <conditionalFormatting sqref="C5:C19">
    <cfRule type="expression" priority="1" dxfId="1" stopIfTrue="1">
      <formula>AND(COUNTIF($C$5:$C$19,C5)&gt;1,NOT(ISBLANK(C5)))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90" zoomScaleNormal="90" zoomScaleSheetLayoutView="100" workbookViewId="0" topLeftCell="A11">
      <selection activeCell="C23" sqref="C23"/>
    </sheetView>
  </sheetViews>
  <sheetFormatPr defaultColWidth="10.00390625" defaultRowHeight="15"/>
  <cols>
    <col min="1" max="1" width="8.8515625" style="47" bestFit="1" customWidth="1"/>
    <col min="2" max="2" width="33.8515625" style="47" customWidth="1"/>
    <col min="3" max="3" width="8.8515625" style="47" customWidth="1"/>
    <col min="4" max="4" width="45.140625" style="48" customWidth="1"/>
    <col min="5" max="5" width="15.00390625" style="46" customWidth="1"/>
    <col min="6" max="16384" width="10.00390625" style="46" customWidth="1"/>
  </cols>
  <sheetData>
    <row r="1" spans="1:5" ht="30" customHeight="1">
      <c r="A1" s="49" t="s">
        <v>103</v>
      </c>
      <c r="B1" s="49"/>
      <c r="C1" s="49"/>
      <c r="D1" s="49"/>
      <c r="E1" s="49"/>
    </row>
    <row r="2" spans="1:5" s="44" customFormat="1" ht="30.75" customHeight="1">
      <c r="A2" s="50" t="s">
        <v>104</v>
      </c>
      <c r="B2" s="50" t="s">
        <v>3</v>
      </c>
      <c r="C2" s="50" t="s">
        <v>105</v>
      </c>
      <c r="D2" s="50" t="s">
        <v>106</v>
      </c>
      <c r="E2" s="65" t="s">
        <v>107</v>
      </c>
    </row>
    <row r="3" spans="1:5" s="45" customFormat="1" ht="19.5" customHeight="1">
      <c r="A3" s="51" t="s">
        <v>13</v>
      </c>
      <c r="B3" s="52"/>
      <c r="C3" s="51">
        <f>SUM(C4:C26)</f>
        <v>531</v>
      </c>
      <c r="D3" s="53"/>
      <c r="E3" s="66"/>
    </row>
    <row r="4" spans="1:5" s="46" customFormat="1" ht="19.5" customHeight="1">
      <c r="A4" s="51">
        <v>1</v>
      </c>
      <c r="B4" s="30" t="s">
        <v>17</v>
      </c>
      <c r="C4" s="54">
        <v>30</v>
      </c>
      <c r="D4" s="55" t="s">
        <v>108</v>
      </c>
      <c r="E4" s="30" t="s">
        <v>80</v>
      </c>
    </row>
    <row r="5" spans="1:5" s="46" customFormat="1" ht="19.5" customHeight="1">
      <c r="A5" s="51">
        <v>2</v>
      </c>
      <c r="B5" s="30" t="s">
        <v>22</v>
      </c>
      <c r="C5" s="54">
        <v>30</v>
      </c>
      <c r="D5" s="56"/>
      <c r="E5" s="30" t="s">
        <v>81</v>
      </c>
    </row>
    <row r="6" spans="1:5" s="46" customFormat="1" ht="19.5" customHeight="1">
      <c r="A6" s="51">
        <v>3</v>
      </c>
      <c r="B6" s="30" t="s">
        <v>23</v>
      </c>
      <c r="C6" s="54">
        <v>30</v>
      </c>
      <c r="D6" s="56"/>
      <c r="E6" s="30" t="s">
        <v>82</v>
      </c>
    </row>
    <row r="7" spans="1:5" s="46" customFormat="1" ht="19.5" customHeight="1">
      <c r="A7" s="51">
        <v>4</v>
      </c>
      <c r="B7" s="30" t="s">
        <v>24</v>
      </c>
      <c r="C7" s="54">
        <v>30</v>
      </c>
      <c r="D7" s="56"/>
      <c r="E7" s="30" t="s">
        <v>83</v>
      </c>
    </row>
    <row r="8" spans="1:6" ht="19.5" customHeight="1">
      <c r="A8" s="51">
        <v>5</v>
      </c>
      <c r="B8" s="30" t="s">
        <v>84</v>
      </c>
      <c r="C8" s="54">
        <v>30</v>
      </c>
      <c r="D8" s="56"/>
      <c r="E8" s="30" t="s">
        <v>85</v>
      </c>
      <c r="F8" s="67"/>
    </row>
    <row r="9" spans="1:5" ht="19.5" customHeight="1">
      <c r="A9" s="51">
        <v>6</v>
      </c>
      <c r="B9" s="30" t="s">
        <v>35</v>
      </c>
      <c r="C9" s="54">
        <v>30</v>
      </c>
      <c r="D9" s="56"/>
      <c r="E9" s="30" t="s">
        <v>86</v>
      </c>
    </row>
    <row r="10" spans="1:5" ht="19.5" customHeight="1">
      <c r="A10" s="51">
        <v>7</v>
      </c>
      <c r="B10" s="30" t="s">
        <v>29</v>
      </c>
      <c r="C10" s="54">
        <v>30</v>
      </c>
      <c r="D10" s="56"/>
      <c r="E10" s="30" t="s">
        <v>87</v>
      </c>
    </row>
    <row r="11" spans="1:5" ht="19.5" customHeight="1">
      <c r="A11" s="51">
        <v>8</v>
      </c>
      <c r="B11" s="30" t="s">
        <v>30</v>
      </c>
      <c r="C11" s="54">
        <v>30</v>
      </c>
      <c r="D11" s="56"/>
      <c r="E11" s="30" t="s">
        <v>88</v>
      </c>
    </row>
    <row r="12" spans="1:5" ht="24" customHeight="1">
      <c r="A12" s="51">
        <v>9</v>
      </c>
      <c r="B12" s="30" t="s">
        <v>89</v>
      </c>
      <c r="C12" s="54">
        <v>30</v>
      </c>
      <c r="D12" s="56"/>
      <c r="E12" s="30" t="s">
        <v>90</v>
      </c>
    </row>
    <row r="13" spans="1:5" ht="19.5" customHeight="1">
      <c r="A13" s="51">
        <v>10</v>
      </c>
      <c r="B13" s="30" t="s">
        <v>91</v>
      </c>
      <c r="C13" s="54">
        <v>30</v>
      </c>
      <c r="D13" s="56"/>
      <c r="E13" s="30" t="s">
        <v>92</v>
      </c>
    </row>
    <row r="14" spans="1:5" ht="19.5" customHeight="1">
      <c r="A14" s="51">
        <v>11</v>
      </c>
      <c r="B14" s="30" t="s">
        <v>93</v>
      </c>
      <c r="C14" s="54">
        <v>30</v>
      </c>
      <c r="D14" s="56"/>
      <c r="E14" s="30" t="s">
        <v>94</v>
      </c>
    </row>
    <row r="15" spans="1:5" ht="19.5" customHeight="1">
      <c r="A15" s="51">
        <v>12</v>
      </c>
      <c r="B15" s="30" t="s">
        <v>95</v>
      </c>
      <c r="C15" s="54">
        <v>30</v>
      </c>
      <c r="D15" s="56"/>
      <c r="E15" s="30" t="s">
        <v>96</v>
      </c>
    </row>
    <row r="16" spans="1:5" ht="19.5" customHeight="1">
      <c r="A16" s="51">
        <v>13</v>
      </c>
      <c r="B16" s="30" t="s">
        <v>97</v>
      </c>
      <c r="C16" s="54">
        <v>30</v>
      </c>
      <c r="D16" s="56"/>
      <c r="E16" s="30" t="s">
        <v>98</v>
      </c>
    </row>
    <row r="17" spans="1:5" ht="19.5" customHeight="1">
      <c r="A17" s="51">
        <v>14</v>
      </c>
      <c r="B17" s="57" t="s">
        <v>99</v>
      </c>
      <c r="C17" s="54">
        <v>30</v>
      </c>
      <c r="D17" s="56"/>
      <c r="E17" s="68" t="s">
        <v>100</v>
      </c>
    </row>
    <row r="18" spans="1:5" ht="19.5" customHeight="1">
      <c r="A18" s="51">
        <v>15</v>
      </c>
      <c r="B18" s="57" t="s">
        <v>101</v>
      </c>
      <c r="C18" s="54">
        <v>20</v>
      </c>
      <c r="D18" s="58"/>
      <c r="E18" s="68" t="s">
        <v>102</v>
      </c>
    </row>
    <row r="19" spans="1:5" ht="24" customHeight="1">
      <c r="A19" s="51">
        <v>16</v>
      </c>
      <c r="B19" s="3" t="s">
        <v>109</v>
      </c>
      <c r="C19" s="54">
        <v>10</v>
      </c>
      <c r="D19" s="59" t="s">
        <v>110</v>
      </c>
      <c r="E19" s="64"/>
    </row>
    <row r="20" spans="1:5" ht="75" customHeight="1">
      <c r="A20" s="51">
        <v>17</v>
      </c>
      <c r="B20" s="60" t="s">
        <v>111</v>
      </c>
      <c r="C20" s="60">
        <v>15</v>
      </c>
      <c r="D20" s="61" t="s">
        <v>112</v>
      </c>
      <c r="E20" s="69"/>
    </row>
    <row r="21" spans="1:5" ht="19.5" customHeight="1">
      <c r="A21" s="51">
        <v>18</v>
      </c>
      <c r="B21" s="3" t="s">
        <v>22</v>
      </c>
      <c r="C21" s="54">
        <v>7</v>
      </c>
      <c r="D21" s="62" t="s">
        <v>113</v>
      </c>
      <c r="E21" s="64"/>
    </row>
    <row r="22" spans="1:5" ht="19.5" customHeight="1">
      <c r="A22" s="51">
        <v>19</v>
      </c>
      <c r="B22" s="3" t="s">
        <v>24</v>
      </c>
      <c r="C22" s="54">
        <v>7</v>
      </c>
      <c r="D22" s="63"/>
      <c r="E22" s="64"/>
    </row>
    <row r="23" spans="1:5" ht="19.5" customHeight="1">
      <c r="A23" s="51">
        <v>20</v>
      </c>
      <c r="B23" s="3" t="s">
        <v>84</v>
      </c>
      <c r="C23" s="54">
        <v>7</v>
      </c>
      <c r="D23" s="63"/>
      <c r="E23" s="64"/>
    </row>
    <row r="24" spans="1:5" ht="19.5" customHeight="1">
      <c r="A24" s="51">
        <v>21</v>
      </c>
      <c r="B24" s="3" t="s">
        <v>29</v>
      </c>
      <c r="C24" s="54">
        <v>7</v>
      </c>
      <c r="D24" s="63"/>
      <c r="E24" s="64"/>
    </row>
    <row r="25" spans="1:5" ht="19.5" customHeight="1">
      <c r="A25" s="51">
        <v>22</v>
      </c>
      <c r="B25" s="3" t="s">
        <v>30</v>
      </c>
      <c r="C25" s="54">
        <v>7</v>
      </c>
      <c r="D25" s="64"/>
      <c r="E25" s="64"/>
    </row>
    <row r="26" spans="1:5" ht="33" customHeight="1">
      <c r="A26" s="51">
        <v>23</v>
      </c>
      <c r="B26" s="3" t="s">
        <v>114</v>
      </c>
      <c r="C26" s="54">
        <v>31</v>
      </c>
      <c r="D26" s="59" t="s">
        <v>115</v>
      </c>
      <c r="E26" s="64"/>
    </row>
  </sheetData>
  <sheetProtection/>
  <mergeCells count="3">
    <mergeCell ref="A1:E1"/>
    <mergeCell ref="D4:D18"/>
    <mergeCell ref="D21:D25"/>
  </mergeCells>
  <conditionalFormatting sqref="E4:E18">
    <cfRule type="expression" priority="1" dxfId="1" stopIfTrue="1">
      <formula>AND(COUNTIF($E$4:$E$18,E4)&gt;1,NOT(ISBLANK(E4)))</formula>
    </cfRule>
  </conditionalFormatting>
  <printOptions/>
  <pageMargins left="0.75" right="0.75" top="1" bottom="1" header="0.5" footer="0.5"/>
  <pageSetup fitToHeight="0" fitToWidth="1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85" zoomScaleNormal="85" zoomScaleSheetLayoutView="100" workbookViewId="0" topLeftCell="A1">
      <selection activeCell="G20" sqref="G20"/>
    </sheetView>
  </sheetViews>
  <sheetFormatPr defaultColWidth="8.8515625" defaultRowHeight="15"/>
  <cols>
    <col min="1" max="1" width="8.8515625" style="15" customWidth="1"/>
    <col min="2" max="2" width="32.421875" style="16" customWidth="1"/>
    <col min="3" max="4" width="8.8515625" style="0" customWidth="1"/>
    <col min="5" max="5" width="15.7109375" style="0" customWidth="1"/>
    <col min="6" max="7" width="8.8515625" style="0" customWidth="1"/>
    <col min="8" max="8" width="15.8515625" style="0" customWidth="1"/>
    <col min="9" max="9" width="9.00390625" style="0" customWidth="1"/>
    <col min="10" max="10" width="13.28125" style="0" customWidth="1"/>
  </cols>
  <sheetData>
    <row r="1" spans="1:9" ht="13.5">
      <c r="A1" s="17"/>
      <c r="B1" s="18"/>
      <c r="C1" s="19"/>
      <c r="D1" s="19"/>
      <c r="E1" s="19"/>
      <c r="F1" s="19"/>
      <c r="G1" s="19"/>
      <c r="H1" s="19"/>
      <c r="I1" s="38"/>
    </row>
    <row r="2" spans="1:11" ht="19.5">
      <c r="A2" s="20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4" customFormat="1" ht="25.5" customHeight="1">
      <c r="A3" s="21" t="s">
        <v>104</v>
      </c>
      <c r="B3" s="22" t="s">
        <v>3</v>
      </c>
      <c r="C3" s="23" t="s">
        <v>70</v>
      </c>
      <c r="D3" s="24"/>
      <c r="E3" s="24"/>
      <c r="F3" s="24"/>
      <c r="G3" s="24"/>
      <c r="H3" s="24"/>
      <c r="I3" s="24"/>
      <c r="J3" s="39"/>
      <c r="K3" s="40" t="s">
        <v>13</v>
      </c>
    </row>
    <row r="4" spans="1:11" s="14" customFormat="1" ht="43.5" customHeight="1">
      <c r="A4" s="25"/>
      <c r="B4" s="26"/>
      <c r="C4" s="27" t="s">
        <v>72</v>
      </c>
      <c r="D4" s="28" t="s">
        <v>73</v>
      </c>
      <c r="E4" s="27" t="s">
        <v>116</v>
      </c>
      <c r="F4" s="28" t="s">
        <v>117</v>
      </c>
      <c r="G4" s="28" t="s">
        <v>76</v>
      </c>
      <c r="H4" s="28" t="s">
        <v>77</v>
      </c>
      <c r="I4" s="41" t="s">
        <v>78</v>
      </c>
      <c r="J4" s="42" t="s">
        <v>79</v>
      </c>
      <c r="K4" s="43"/>
    </row>
    <row r="5" spans="1:11" ht="19.5" customHeight="1">
      <c r="A5" s="29">
        <v>1</v>
      </c>
      <c r="B5" s="30" t="s">
        <v>17</v>
      </c>
      <c r="C5" s="31">
        <v>50</v>
      </c>
      <c r="D5" s="29">
        <v>50</v>
      </c>
      <c r="E5" s="29"/>
      <c r="F5" s="29">
        <v>50</v>
      </c>
      <c r="G5" s="29"/>
      <c r="H5" s="29"/>
      <c r="I5" s="32">
        <v>50</v>
      </c>
      <c r="J5" s="37"/>
      <c r="K5" s="36">
        <f aca="true" t="shared" si="0" ref="K5:K15">SUM(C5:J5)</f>
        <v>200</v>
      </c>
    </row>
    <row r="6" spans="1:11" ht="19.5" customHeight="1">
      <c r="A6" s="29">
        <v>2</v>
      </c>
      <c r="B6" s="30" t="s">
        <v>22</v>
      </c>
      <c r="C6" s="31">
        <v>60</v>
      </c>
      <c r="D6" s="29">
        <v>50</v>
      </c>
      <c r="E6" s="29">
        <v>80</v>
      </c>
      <c r="F6" s="29">
        <v>50</v>
      </c>
      <c r="G6" s="29"/>
      <c r="H6" s="29">
        <v>50</v>
      </c>
      <c r="I6" s="32">
        <v>50</v>
      </c>
      <c r="J6" s="37">
        <v>50</v>
      </c>
      <c r="K6" s="36">
        <f t="shared" si="0"/>
        <v>390</v>
      </c>
    </row>
    <row r="7" spans="1:11" ht="19.5" customHeight="1">
      <c r="A7" s="29">
        <v>3</v>
      </c>
      <c r="B7" s="30" t="s">
        <v>23</v>
      </c>
      <c r="C7" s="31"/>
      <c r="D7" s="29"/>
      <c r="E7" s="29"/>
      <c r="F7" s="29"/>
      <c r="G7" s="29"/>
      <c r="H7" s="29">
        <v>50</v>
      </c>
      <c r="I7" s="32">
        <v>50</v>
      </c>
      <c r="J7" s="37"/>
      <c r="K7" s="36">
        <f t="shared" si="0"/>
        <v>100</v>
      </c>
    </row>
    <row r="8" spans="1:11" ht="19.5" customHeight="1">
      <c r="A8" s="29">
        <v>4</v>
      </c>
      <c r="B8" s="30" t="s">
        <v>24</v>
      </c>
      <c r="C8" s="31">
        <v>50</v>
      </c>
      <c r="D8" s="29">
        <v>50</v>
      </c>
      <c r="E8" s="29"/>
      <c r="F8" s="29"/>
      <c r="G8" s="29">
        <v>50</v>
      </c>
      <c r="H8" s="29"/>
      <c r="I8" s="32"/>
      <c r="J8" s="37"/>
      <c r="K8" s="36">
        <f t="shared" si="0"/>
        <v>150</v>
      </c>
    </row>
    <row r="9" spans="1:11" ht="19.5" customHeight="1">
      <c r="A9" s="29">
        <v>5</v>
      </c>
      <c r="B9" s="30" t="s">
        <v>84</v>
      </c>
      <c r="C9" s="31"/>
      <c r="D9" s="29"/>
      <c r="E9" s="29">
        <v>50</v>
      </c>
      <c r="F9" s="29"/>
      <c r="G9" s="29"/>
      <c r="H9" s="29"/>
      <c r="I9" s="32"/>
      <c r="J9" s="37"/>
      <c r="K9" s="36">
        <f t="shared" si="0"/>
        <v>50</v>
      </c>
    </row>
    <row r="10" spans="1:11" ht="19.5" customHeight="1">
      <c r="A10" s="29">
        <v>6</v>
      </c>
      <c r="B10" s="30" t="s">
        <v>35</v>
      </c>
      <c r="C10" s="31"/>
      <c r="D10" s="29"/>
      <c r="E10" s="29"/>
      <c r="F10" s="29"/>
      <c r="G10" s="29">
        <v>50</v>
      </c>
      <c r="H10" s="29"/>
      <c r="I10" s="32"/>
      <c r="J10" s="37"/>
      <c r="K10" s="36">
        <f t="shared" si="0"/>
        <v>50</v>
      </c>
    </row>
    <row r="11" spans="1:11" ht="19.5" customHeight="1">
      <c r="A11" s="29">
        <v>7</v>
      </c>
      <c r="B11" s="30" t="s">
        <v>29</v>
      </c>
      <c r="C11" s="31">
        <v>50</v>
      </c>
      <c r="D11" s="29">
        <v>50</v>
      </c>
      <c r="E11" s="29"/>
      <c r="F11" s="29"/>
      <c r="G11" s="29"/>
      <c r="H11" s="29"/>
      <c r="I11" s="32"/>
      <c r="J11" s="37">
        <v>50</v>
      </c>
      <c r="K11" s="36">
        <f t="shared" si="0"/>
        <v>150</v>
      </c>
    </row>
    <row r="12" spans="1:11" ht="19.5" customHeight="1">
      <c r="A12" s="29">
        <v>8</v>
      </c>
      <c r="B12" s="29" t="s">
        <v>30</v>
      </c>
      <c r="C12" s="32"/>
      <c r="D12" s="32">
        <v>50</v>
      </c>
      <c r="E12" s="32">
        <v>80</v>
      </c>
      <c r="F12" s="32"/>
      <c r="G12" s="32"/>
      <c r="H12" s="32"/>
      <c r="I12" s="32"/>
      <c r="J12" s="37"/>
      <c r="K12" s="36">
        <f t="shared" si="0"/>
        <v>130</v>
      </c>
    </row>
    <row r="13" spans="1:11" ht="19.5" customHeight="1">
      <c r="A13" s="29">
        <v>9</v>
      </c>
      <c r="B13" s="33" t="s">
        <v>32</v>
      </c>
      <c r="C13" s="34"/>
      <c r="D13" s="34"/>
      <c r="E13" s="34"/>
      <c r="F13" s="34"/>
      <c r="G13" s="34">
        <v>50</v>
      </c>
      <c r="H13" s="34"/>
      <c r="I13" s="34"/>
      <c r="J13" s="37"/>
      <c r="K13" s="36">
        <f t="shared" si="0"/>
        <v>50</v>
      </c>
    </row>
    <row r="14" spans="1:11" ht="19.5" customHeight="1">
      <c r="A14" s="29">
        <v>10</v>
      </c>
      <c r="B14" s="35" t="s">
        <v>89</v>
      </c>
      <c r="C14" s="36"/>
      <c r="D14" s="36"/>
      <c r="E14" s="36">
        <v>80</v>
      </c>
      <c r="F14" s="36"/>
      <c r="G14" s="36"/>
      <c r="H14" s="36"/>
      <c r="I14" s="36"/>
      <c r="J14" s="36"/>
      <c r="K14" s="36">
        <f t="shared" si="0"/>
        <v>80</v>
      </c>
    </row>
    <row r="15" spans="1:11" ht="19.5" customHeight="1">
      <c r="A15" s="29">
        <v>11</v>
      </c>
      <c r="B15" s="35" t="s">
        <v>97</v>
      </c>
      <c r="C15" s="36"/>
      <c r="D15" s="36"/>
      <c r="E15" s="36">
        <v>50</v>
      </c>
      <c r="F15" s="36"/>
      <c r="G15" s="36"/>
      <c r="H15" s="36"/>
      <c r="I15" s="36"/>
      <c r="J15" s="36"/>
      <c r="K15" s="36">
        <f t="shared" si="0"/>
        <v>50</v>
      </c>
    </row>
    <row r="16" spans="1:11" ht="28.5" customHeight="1">
      <c r="A16" s="35" t="s">
        <v>13</v>
      </c>
      <c r="B16" s="37"/>
      <c r="C16" s="36">
        <v>210</v>
      </c>
      <c r="D16" s="36">
        <v>250</v>
      </c>
      <c r="E16" s="36">
        <v>200</v>
      </c>
      <c r="F16" s="36">
        <v>100</v>
      </c>
      <c r="G16" s="36">
        <v>150</v>
      </c>
      <c r="H16" s="36">
        <v>100</v>
      </c>
      <c r="I16" s="36">
        <v>150</v>
      </c>
      <c r="J16" s="36">
        <v>100</v>
      </c>
      <c r="K16" s="36">
        <f>SUM(K5:K15)</f>
        <v>1400</v>
      </c>
    </row>
  </sheetData>
  <sheetProtection/>
  <mergeCells count="5">
    <mergeCell ref="A2:K2"/>
    <mergeCell ref="C3:J3"/>
    <mergeCell ref="A3:A4"/>
    <mergeCell ref="B3:B4"/>
    <mergeCell ref="K3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SheetLayoutView="100" workbookViewId="0" topLeftCell="A1">
      <selection activeCell="F13" sqref="F13"/>
    </sheetView>
  </sheetViews>
  <sheetFormatPr defaultColWidth="8.8515625" defaultRowHeight="15"/>
  <cols>
    <col min="1" max="1" width="30.421875" style="1" customWidth="1"/>
    <col min="10" max="10" width="35.7109375" style="0" customWidth="1"/>
    <col min="15" max="15" width="25.421875" style="0" customWidth="1"/>
  </cols>
  <sheetData>
    <row r="1" ht="14.25">
      <c r="A1" s="2"/>
    </row>
    <row r="2" ht="13.5">
      <c r="A2" s="3" t="s">
        <v>118</v>
      </c>
    </row>
    <row r="3" ht="13.5">
      <c r="A3" s="3"/>
    </row>
    <row r="4" spans="1:2" ht="13.5">
      <c r="A4" s="4"/>
      <c r="B4" t="s">
        <v>119</v>
      </c>
    </row>
    <row r="5" spans="1:2" ht="14.25">
      <c r="A5" s="5"/>
      <c r="B5">
        <v>4500</v>
      </c>
    </row>
    <row r="6" spans="1:2" ht="14.25">
      <c r="A6" s="6"/>
      <c r="B6">
        <v>4573</v>
      </c>
    </row>
    <row r="7" spans="1:2" ht="14.25">
      <c r="A7" s="5" t="s">
        <v>47</v>
      </c>
      <c r="B7">
        <v>1937</v>
      </c>
    </row>
    <row r="8" spans="1:2" ht="14.25">
      <c r="A8" s="3" t="s">
        <v>17</v>
      </c>
      <c r="B8">
        <v>85</v>
      </c>
    </row>
    <row r="9" spans="1:2" ht="14.25">
      <c r="A9" s="3" t="s">
        <v>18</v>
      </c>
      <c r="B9">
        <v>61</v>
      </c>
    </row>
    <row r="10" spans="1:2" ht="14.25">
      <c r="A10" s="3" t="s">
        <v>19</v>
      </c>
      <c r="B10">
        <v>68</v>
      </c>
    </row>
    <row r="11" spans="1:2" ht="14.25">
      <c r="A11" s="3" t="s">
        <v>39</v>
      </c>
      <c r="B11">
        <v>80</v>
      </c>
    </row>
    <row r="12" spans="1:2" ht="14.25">
      <c r="A12" s="7" t="s">
        <v>22</v>
      </c>
      <c r="B12">
        <v>87</v>
      </c>
    </row>
    <row r="13" spans="1:2" ht="14.25">
      <c r="A13" s="7" t="s">
        <v>23</v>
      </c>
      <c r="B13">
        <v>74</v>
      </c>
    </row>
    <row r="14" spans="1:2" ht="14.25">
      <c r="A14" s="7" t="s">
        <v>24</v>
      </c>
      <c r="B14">
        <v>73</v>
      </c>
    </row>
    <row r="15" spans="1:2" ht="14.25">
      <c r="A15" s="7" t="s">
        <v>25</v>
      </c>
      <c r="B15">
        <v>69</v>
      </c>
    </row>
    <row r="16" spans="1:2" ht="14.25">
      <c r="A16" s="7" t="s">
        <v>28</v>
      </c>
      <c r="B16">
        <v>40</v>
      </c>
    </row>
    <row r="17" spans="1:2" ht="14.25">
      <c r="A17" s="7" t="s">
        <v>26</v>
      </c>
      <c r="B17">
        <v>40</v>
      </c>
    </row>
    <row r="18" spans="1:2" ht="14.25">
      <c r="A18" s="7" t="s">
        <v>120</v>
      </c>
      <c r="B18">
        <v>70</v>
      </c>
    </row>
    <row r="19" spans="1:2" ht="14.25">
      <c r="A19" s="7" t="s">
        <v>29</v>
      </c>
      <c r="B19">
        <v>115</v>
      </c>
    </row>
    <row r="20" spans="1:2" ht="14.25">
      <c r="A20" s="7" t="s">
        <v>30</v>
      </c>
      <c r="B20">
        <v>92</v>
      </c>
    </row>
    <row r="21" spans="1:2" ht="14.25">
      <c r="A21" s="7" t="s">
        <v>32</v>
      </c>
      <c r="B21">
        <v>100</v>
      </c>
    </row>
    <row r="22" spans="1:2" ht="14.25">
      <c r="A22" s="7" t="s">
        <v>31</v>
      </c>
      <c r="B22">
        <v>25</v>
      </c>
    </row>
    <row r="23" spans="1:2" ht="14.25">
      <c r="A23" s="7" t="s">
        <v>33</v>
      </c>
      <c r="B23">
        <v>11</v>
      </c>
    </row>
    <row r="24" spans="1:2" ht="14.25">
      <c r="A24" s="7" t="s">
        <v>121</v>
      </c>
      <c r="B24">
        <v>32</v>
      </c>
    </row>
    <row r="25" spans="1:15" ht="14.25">
      <c r="A25" s="3" t="s">
        <v>35</v>
      </c>
      <c r="B25">
        <v>95</v>
      </c>
      <c r="J25" s="8"/>
      <c r="K25" s="8"/>
      <c r="L25" s="8"/>
      <c r="M25" s="8"/>
      <c r="N25" s="8"/>
      <c r="O25" s="8"/>
    </row>
    <row r="26" spans="1:15" ht="14.25">
      <c r="A26" s="3" t="s">
        <v>38</v>
      </c>
      <c r="B26">
        <v>57</v>
      </c>
      <c r="J26" s="8"/>
      <c r="K26" s="8"/>
      <c r="L26" s="8"/>
      <c r="M26" s="8"/>
      <c r="N26" s="8"/>
      <c r="O26" s="8"/>
    </row>
    <row r="27" spans="1:15" ht="14.25">
      <c r="A27" s="7" t="s">
        <v>93</v>
      </c>
      <c r="B27">
        <v>106</v>
      </c>
      <c r="J27" s="9"/>
      <c r="K27" s="8"/>
      <c r="L27" s="8"/>
      <c r="M27" s="8"/>
      <c r="N27" s="8"/>
      <c r="O27" s="12"/>
    </row>
    <row r="28" spans="1:15" ht="14.25">
      <c r="A28" s="7" t="s">
        <v>122</v>
      </c>
      <c r="B28">
        <v>99</v>
      </c>
      <c r="J28" s="9"/>
      <c r="K28" s="8"/>
      <c r="L28" s="8"/>
      <c r="M28" s="8"/>
      <c r="N28" s="8"/>
      <c r="O28" s="12"/>
    </row>
    <row r="29" spans="1:15" ht="14.25">
      <c r="A29" s="7" t="s">
        <v>123</v>
      </c>
      <c r="B29">
        <v>81</v>
      </c>
      <c r="J29" s="9"/>
      <c r="K29" s="8"/>
      <c r="L29" s="8"/>
      <c r="M29" s="8"/>
      <c r="N29" s="8"/>
      <c r="O29" s="12"/>
    </row>
    <row r="30" spans="1:15" ht="14.25">
      <c r="A30" s="7" t="s">
        <v>89</v>
      </c>
      <c r="B30">
        <v>108</v>
      </c>
      <c r="J30" s="9"/>
      <c r="K30" s="8"/>
      <c r="L30" s="9"/>
      <c r="M30" s="8"/>
      <c r="N30" s="8"/>
      <c r="O30" s="12"/>
    </row>
    <row r="31" spans="1:15" ht="14.25">
      <c r="A31" s="7" t="s">
        <v>99</v>
      </c>
      <c r="B31">
        <v>122</v>
      </c>
      <c r="J31" s="9"/>
      <c r="K31" s="8"/>
      <c r="L31" s="9"/>
      <c r="M31" s="8"/>
      <c r="N31" s="8"/>
      <c r="O31" s="11"/>
    </row>
    <row r="32" spans="1:15" ht="14.25">
      <c r="A32" s="7" t="s">
        <v>124</v>
      </c>
      <c r="B32">
        <v>91</v>
      </c>
      <c r="J32" s="9"/>
      <c r="K32" s="8"/>
      <c r="L32" s="9"/>
      <c r="M32" s="8"/>
      <c r="N32" s="8"/>
      <c r="O32" s="11"/>
    </row>
    <row r="33" spans="1:15" ht="14.25">
      <c r="A33" s="7" t="s">
        <v>125</v>
      </c>
      <c r="B33">
        <v>56</v>
      </c>
      <c r="J33" s="9"/>
      <c r="K33" s="8"/>
      <c r="L33" s="9"/>
      <c r="M33" s="8"/>
      <c r="N33" s="8"/>
      <c r="O33" s="11"/>
    </row>
    <row r="34" spans="1:15" ht="14.25">
      <c r="A34" s="5" t="s">
        <v>48</v>
      </c>
      <c r="B34">
        <v>605</v>
      </c>
      <c r="J34" s="9"/>
      <c r="K34" s="8"/>
      <c r="L34" s="9"/>
      <c r="M34" s="8"/>
      <c r="N34" s="8"/>
      <c r="O34" s="13"/>
    </row>
    <row r="35" spans="1:15" ht="14.25">
      <c r="A35" s="7" t="s">
        <v>101</v>
      </c>
      <c r="B35">
        <v>108</v>
      </c>
      <c r="J35" s="9"/>
      <c r="K35" s="8"/>
      <c r="L35" s="9"/>
      <c r="M35" s="8"/>
      <c r="N35" s="8"/>
      <c r="O35" s="13"/>
    </row>
    <row r="36" spans="1:15" ht="14.25">
      <c r="A36" s="7" t="s">
        <v>126</v>
      </c>
      <c r="B36">
        <v>119</v>
      </c>
      <c r="J36" s="9"/>
      <c r="K36" s="8"/>
      <c r="L36" s="9"/>
      <c r="M36" s="8"/>
      <c r="N36" s="8"/>
      <c r="O36" s="11"/>
    </row>
    <row r="37" spans="1:15" ht="14.25">
      <c r="A37" s="7" t="s">
        <v>95</v>
      </c>
      <c r="B37">
        <v>115</v>
      </c>
      <c r="J37" s="9"/>
      <c r="K37" s="8"/>
      <c r="L37" s="9"/>
      <c r="M37" s="8"/>
      <c r="N37" s="8"/>
      <c r="O37" s="11"/>
    </row>
    <row r="38" spans="1:15" ht="14.25">
      <c r="A38" s="7" t="s">
        <v>127</v>
      </c>
      <c r="B38">
        <v>74</v>
      </c>
      <c r="J38" s="9"/>
      <c r="K38" s="8"/>
      <c r="L38" s="9"/>
      <c r="M38" s="8"/>
      <c r="N38" s="8"/>
      <c r="O38" s="11"/>
    </row>
    <row r="39" spans="1:15" ht="14.25">
      <c r="A39" s="7" t="s">
        <v>97</v>
      </c>
      <c r="B39">
        <v>87</v>
      </c>
      <c r="J39" s="9"/>
      <c r="K39" s="8"/>
      <c r="L39" s="9"/>
      <c r="M39" s="8"/>
      <c r="N39" s="8"/>
      <c r="O39" s="8"/>
    </row>
    <row r="40" spans="1:15" ht="14.25">
      <c r="A40" s="7" t="s">
        <v>128</v>
      </c>
      <c r="B40">
        <v>46</v>
      </c>
      <c r="J40" s="9"/>
      <c r="K40" s="8"/>
      <c r="L40" s="8"/>
      <c r="M40" s="8"/>
      <c r="N40" s="8"/>
      <c r="O40" s="8"/>
    </row>
    <row r="41" spans="1:15" ht="14.25">
      <c r="A41" s="7" t="s">
        <v>129</v>
      </c>
      <c r="B41">
        <v>18</v>
      </c>
      <c r="J41" s="10"/>
      <c r="K41" s="8"/>
      <c r="L41" s="8"/>
      <c r="M41" s="8"/>
      <c r="N41" s="8"/>
      <c r="O41" s="8"/>
    </row>
    <row r="42" spans="1:15" ht="14.25">
      <c r="A42" s="7" t="s">
        <v>130</v>
      </c>
      <c r="B42">
        <v>38</v>
      </c>
      <c r="J42" s="10"/>
      <c r="K42" s="8"/>
      <c r="L42" s="8"/>
      <c r="M42" s="8"/>
      <c r="N42" s="8"/>
      <c r="O42" s="8"/>
    </row>
    <row r="43" spans="1:15" ht="14.25">
      <c r="A43" s="5" t="s">
        <v>49</v>
      </c>
      <c r="B43">
        <v>150</v>
      </c>
      <c r="J43" s="11"/>
      <c r="K43" s="8"/>
      <c r="L43" s="8"/>
      <c r="M43" s="8"/>
      <c r="N43" s="8"/>
      <c r="O43" s="8"/>
    </row>
    <row r="44" spans="1:15" ht="14.25">
      <c r="A44" s="3" t="s">
        <v>131</v>
      </c>
      <c r="B44">
        <v>71</v>
      </c>
      <c r="J44" s="8"/>
      <c r="K44" s="8"/>
      <c r="L44" s="8"/>
      <c r="M44" s="8"/>
      <c r="N44" s="8"/>
      <c r="O44" s="8"/>
    </row>
    <row r="45" spans="1:15" ht="14.25">
      <c r="A45" s="7" t="s">
        <v>84</v>
      </c>
      <c r="B45">
        <v>79</v>
      </c>
      <c r="J45" s="12"/>
      <c r="K45" s="8"/>
      <c r="L45" s="8"/>
      <c r="M45" s="8"/>
      <c r="N45" s="8"/>
      <c r="O45" s="8"/>
    </row>
    <row r="46" spans="1:15" ht="14.25">
      <c r="A46" s="5" t="s">
        <v>50</v>
      </c>
      <c r="B46">
        <v>199</v>
      </c>
      <c r="J46" s="12"/>
      <c r="K46" s="8"/>
      <c r="L46" s="8"/>
      <c r="M46" s="8"/>
      <c r="N46" s="8"/>
      <c r="O46" s="8"/>
    </row>
    <row r="47" spans="1:15" ht="14.25">
      <c r="A47" s="3" t="s">
        <v>132</v>
      </c>
      <c r="B47">
        <v>100</v>
      </c>
      <c r="J47" s="12"/>
      <c r="K47" s="8"/>
      <c r="L47" s="8"/>
      <c r="M47" s="8"/>
      <c r="N47" s="8"/>
      <c r="O47" s="8"/>
    </row>
    <row r="48" spans="1:15" ht="14.25">
      <c r="A48" s="7" t="s">
        <v>36</v>
      </c>
      <c r="B48">
        <v>99</v>
      </c>
      <c r="J48" s="12"/>
      <c r="K48" s="8"/>
      <c r="L48" s="8"/>
      <c r="M48" s="8"/>
      <c r="N48" s="8"/>
      <c r="O48" s="8"/>
    </row>
    <row r="49" spans="1:15" ht="14.25">
      <c r="A49" s="5" t="s">
        <v>51</v>
      </c>
      <c r="B49">
        <v>283</v>
      </c>
      <c r="J49" s="11"/>
      <c r="K49" s="8"/>
      <c r="L49" s="8"/>
      <c r="M49" s="8"/>
      <c r="N49" s="8"/>
      <c r="O49" s="8"/>
    </row>
    <row r="50" spans="1:15" ht="14.25">
      <c r="A50" s="7" t="s">
        <v>91</v>
      </c>
      <c r="B50">
        <v>122</v>
      </c>
      <c r="J50" s="11"/>
      <c r="K50" s="8"/>
      <c r="L50" s="8"/>
      <c r="M50" s="8"/>
      <c r="N50" s="8"/>
      <c r="O50" s="8"/>
    </row>
    <row r="51" spans="1:15" ht="14.25">
      <c r="A51" s="7" t="s">
        <v>133</v>
      </c>
      <c r="B51">
        <v>42</v>
      </c>
      <c r="J51" s="11"/>
      <c r="K51" s="8"/>
      <c r="L51" s="8"/>
      <c r="M51" s="8"/>
      <c r="N51" s="8"/>
      <c r="O51" s="8"/>
    </row>
    <row r="52" spans="1:15" ht="14.25">
      <c r="A52" s="7" t="s">
        <v>134</v>
      </c>
      <c r="B52">
        <v>31</v>
      </c>
      <c r="J52" s="13"/>
      <c r="K52" s="8"/>
      <c r="L52" s="8"/>
      <c r="M52" s="8"/>
      <c r="N52" s="8"/>
      <c r="O52" s="8"/>
    </row>
    <row r="53" spans="1:15" ht="14.25">
      <c r="A53" s="7" t="s">
        <v>135</v>
      </c>
      <c r="B53">
        <v>88</v>
      </c>
      <c r="J53" s="13"/>
      <c r="K53" s="8"/>
      <c r="L53" s="8"/>
      <c r="M53" s="8"/>
      <c r="N53" s="8"/>
      <c r="O53" s="8"/>
    </row>
    <row r="54" spans="1:15" ht="14.25">
      <c r="A54" s="5" t="s">
        <v>52</v>
      </c>
      <c r="B54">
        <v>103</v>
      </c>
      <c r="J54" s="11"/>
      <c r="K54" s="8"/>
      <c r="L54" s="8"/>
      <c r="M54" s="8"/>
      <c r="N54" s="8"/>
      <c r="O54" s="8"/>
    </row>
    <row r="55" spans="1:15" ht="14.25">
      <c r="A55" s="7" t="s">
        <v>136</v>
      </c>
      <c r="B55">
        <v>77</v>
      </c>
      <c r="J55" s="11"/>
      <c r="K55" s="8"/>
      <c r="L55" s="8"/>
      <c r="M55" s="8"/>
      <c r="N55" s="8"/>
      <c r="O55" s="8"/>
    </row>
    <row r="56" spans="1:15" ht="14.25">
      <c r="A56" s="7" t="s">
        <v>137</v>
      </c>
      <c r="B56">
        <v>26</v>
      </c>
      <c r="J56" s="11"/>
      <c r="K56" s="8"/>
      <c r="L56" s="8"/>
      <c r="M56" s="8"/>
      <c r="N56" s="8"/>
      <c r="O56" s="8"/>
    </row>
    <row r="57" spans="1:15" ht="14.25">
      <c r="A57" s="5" t="s">
        <v>53</v>
      </c>
      <c r="B57">
        <v>33</v>
      </c>
      <c r="J57" s="8"/>
      <c r="K57" s="8"/>
      <c r="L57" s="8"/>
      <c r="M57" s="8"/>
      <c r="N57" s="8"/>
      <c r="O57" s="8"/>
    </row>
    <row r="58" spans="1:15" ht="14.25">
      <c r="A58" s="3" t="s">
        <v>138</v>
      </c>
      <c r="B58">
        <v>44</v>
      </c>
      <c r="J58" s="8"/>
      <c r="K58" s="8"/>
      <c r="L58" s="8"/>
      <c r="M58" s="8"/>
      <c r="N58" s="8"/>
      <c r="O58" s="8"/>
    </row>
    <row r="59" spans="1:15" ht="14.25">
      <c r="A59" s="5" t="s">
        <v>54</v>
      </c>
      <c r="B59">
        <v>86</v>
      </c>
      <c r="J59" s="8"/>
      <c r="K59" s="8"/>
      <c r="L59" s="8"/>
      <c r="M59" s="8"/>
      <c r="N59" s="8"/>
      <c r="O59" s="8"/>
    </row>
    <row r="60" spans="1:15" ht="14.25">
      <c r="A60" s="3" t="s">
        <v>139</v>
      </c>
      <c r="B60">
        <v>86</v>
      </c>
      <c r="J60" s="8"/>
      <c r="K60" s="8"/>
      <c r="L60" s="8"/>
      <c r="M60" s="8"/>
      <c r="N60" s="8"/>
      <c r="O60" s="8"/>
    </row>
    <row r="61" spans="1:2" ht="14.25">
      <c r="A61" s="5" t="s">
        <v>55</v>
      </c>
      <c r="B61">
        <v>177</v>
      </c>
    </row>
    <row r="62" spans="1:2" ht="14.25">
      <c r="A62" s="3" t="s">
        <v>140</v>
      </c>
      <c r="B62">
        <v>102</v>
      </c>
    </row>
    <row r="63" spans="1:2" ht="14.25">
      <c r="A63" s="3" t="s">
        <v>141</v>
      </c>
      <c r="B63">
        <v>75</v>
      </c>
    </row>
    <row r="64" spans="1:2" ht="14.25">
      <c r="A64" s="5" t="s">
        <v>56</v>
      </c>
      <c r="B64">
        <v>111</v>
      </c>
    </row>
    <row r="65" spans="1:2" ht="14.25">
      <c r="A65" s="3" t="s">
        <v>142</v>
      </c>
      <c r="B65">
        <v>111</v>
      </c>
    </row>
    <row r="66" spans="1:2" ht="14.25">
      <c r="A66" s="5" t="s">
        <v>57</v>
      </c>
      <c r="B66">
        <v>89</v>
      </c>
    </row>
    <row r="67" spans="1:2" ht="14.25">
      <c r="A67" s="3" t="s">
        <v>143</v>
      </c>
      <c r="B67">
        <v>89</v>
      </c>
    </row>
    <row r="68" spans="1:2" ht="14.25">
      <c r="A68" s="5" t="s">
        <v>58</v>
      </c>
      <c r="B68">
        <v>81</v>
      </c>
    </row>
    <row r="69" spans="1:2" ht="14.25">
      <c r="A69" s="3" t="s">
        <v>144</v>
      </c>
      <c r="B69">
        <v>81</v>
      </c>
    </row>
    <row r="70" spans="1:2" ht="14.25">
      <c r="A70" s="5" t="s">
        <v>59</v>
      </c>
      <c r="B70">
        <v>201</v>
      </c>
    </row>
    <row r="71" spans="1:2" ht="14.25">
      <c r="A71" s="3" t="s">
        <v>145</v>
      </c>
      <c r="B71">
        <v>103</v>
      </c>
    </row>
    <row r="72" spans="1:2" ht="14.25">
      <c r="A72" s="3" t="s">
        <v>37</v>
      </c>
      <c r="B72">
        <v>98</v>
      </c>
    </row>
    <row r="73" spans="1:2" ht="14.25">
      <c r="A73" s="5" t="s">
        <v>60</v>
      </c>
      <c r="B73">
        <v>116</v>
      </c>
    </row>
    <row r="74" spans="1:2" ht="14.25">
      <c r="A74" s="7" t="s">
        <v>146</v>
      </c>
      <c r="B74">
        <v>116</v>
      </c>
    </row>
    <row r="75" spans="1:2" ht="14.25">
      <c r="A75" s="5" t="s">
        <v>61</v>
      </c>
      <c r="B75">
        <v>87</v>
      </c>
    </row>
    <row r="76" spans="1:2" ht="14.25">
      <c r="A76" s="7" t="s">
        <v>147</v>
      </c>
      <c r="B76">
        <v>87</v>
      </c>
    </row>
    <row r="77" spans="1:2" ht="14.25">
      <c r="A77" s="5" t="s">
        <v>62</v>
      </c>
      <c r="B77">
        <v>64</v>
      </c>
    </row>
    <row r="78" spans="1:2" ht="14.25">
      <c r="A78" s="7" t="s">
        <v>148</v>
      </c>
      <c r="B78">
        <v>64</v>
      </c>
    </row>
    <row r="79" spans="1:2" ht="14.25">
      <c r="A79" s="5" t="s">
        <v>63</v>
      </c>
      <c r="B79">
        <v>82</v>
      </c>
    </row>
    <row r="80" spans="1:2" ht="14.25">
      <c r="A80" s="7" t="s">
        <v>149</v>
      </c>
      <c r="B80">
        <v>82</v>
      </c>
    </row>
    <row r="81" spans="1:2" ht="14.25">
      <c r="A81" s="5" t="s">
        <v>64</v>
      </c>
      <c r="B81">
        <v>55</v>
      </c>
    </row>
    <row r="82" spans="1:2" ht="14.25">
      <c r="A82" s="7" t="s">
        <v>150</v>
      </c>
      <c r="B82">
        <v>55</v>
      </c>
    </row>
    <row r="83" spans="1:2" ht="14.25">
      <c r="A83" s="5" t="s">
        <v>65</v>
      </c>
      <c r="B83">
        <v>26</v>
      </c>
    </row>
    <row r="84" spans="1:2" ht="14.25">
      <c r="A84" s="7" t="s">
        <v>151</v>
      </c>
      <c r="B84">
        <v>26</v>
      </c>
    </row>
    <row r="85" spans="1:2" ht="14.25">
      <c r="A85" s="5" t="s">
        <v>66</v>
      </c>
      <c r="B85">
        <v>47</v>
      </c>
    </row>
    <row r="86" spans="1:2" ht="14.25">
      <c r="A86" s="7" t="s">
        <v>152</v>
      </c>
      <c r="B86">
        <v>47</v>
      </c>
    </row>
    <row r="87" spans="1:2" ht="14.25">
      <c r="A87" s="5" t="s">
        <v>67</v>
      </c>
      <c r="B87">
        <v>30</v>
      </c>
    </row>
    <row r="88" spans="1:2" ht="14.25">
      <c r="A88" s="7" t="s">
        <v>153</v>
      </c>
      <c r="B88">
        <v>30</v>
      </c>
    </row>
  </sheetData>
  <sheetProtection/>
  <mergeCells count="1">
    <mergeCell ref="A2:A4"/>
  </mergeCells>
  <conditionalFormatting sqref="L30">
    <cfRule type="expression" priority="3" dxfId="1" stopIfTrue="1">
      <formula>AND(COUNTIF($L$30,L30)&gt;1,NOT(ISBLANK(L30)))</formula>
    </cfRule>
  </conditionalFormatting>
  <conditionalFormatting sqref="J27:J56">
    <cfRule type="expression" priority="6" dxfId="1" stopIfTrue="1">
      <formula>AND(COUNTIF($J$27:$J$56,J27)&gt;1,NOT(ISBLANK(J27)))</formula>
    </cfRule>
  </conditionalFormatting>
  <conditionalFormatting sqref="L31:L33">
    <cfRule type="expression" priority="2" dxfId="1" stopIfTrue="1">
      <formula>AND(COUNTIF($L$31:$L$33,L31)&gt;1,NOT(ISBLANK(L31)))</formula>
    </cfRule>
  </conditionalFormatting>
  <conditionalFormatting sqref="L34:L39">
    <cfRule type="expression" priority="1" dxfId="1" stopIfTrue="1">
      <formula>AND(COUNTIF($L$34:$L$39,L34)&gt;1,NOT(ISBLANK(L34)))</formula>
    </cfRule>
  </conditionalFormatting>
  <conditionalFormatting sqref="O27:O38">
    <cfRule type="expression" priority="4" dxfId="1" stopIfTrue="1">
      <formula>AND(COUNTIF($O$27:$O$38,O27)&gt;1,NOT(ISBLANK(O27)))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ht706</cp:lastModifiedBy>
  <dcterms:created xsi:type="dcterms:W3CDTF">2021-05-16T02:57:00Z</dcterms:created>
  <dcterms:modified xsi:type="dcterms:W3CDTF">2024-05-27T09:53:24Z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2052-11.8.2.12125</vt:lpwstr>
  </property>
  <property fmtid="{D5CDD505-2E9C-101B-9397-08002B2CF9AE}" pid="3" name="I">
    <vt:lpwstr>69FB7B32FABD020094E75366B80A03C4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