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0005"/>
  </bookViews>
  <sheets>
    <sheet name="Sheet1" sheetId="4" r:id="rId1"/>
  </sheets>
  <definedNames>
    <definedName name="_xlnm._FilterDatabase" localSheetId="0" hidden="1">Sheet1!$A$6:$O$152</definedName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<sst xmlns="http://schemas.openxmlformats.org/spreadsheetml/2006/main" count="183" uniqueCount="174">
  <si>
    <t>附件2</t>
  </si>
  <si>
    <t>2024年度中央财政计划生育转移支付制度补助资金分配明细表</t>
  </si>
  <si>
    <t>单位：万元</t>
  </si>
  <si>
    <t>地区</t>
  </si>
  <si>
    <t>2024年应补助资金</t>
  </si>
  <si>
    <t>已提前下达资金</t>
  </si>
  <si>
    <t>本次下达补助资金</t>
  </si>
  <si>
    <t>2023年据实结算资金</t>
  </si>
  <si>
    <t>绩效调整资金</t>
  </si>
  <si>
    <t>本次实际下达补助资金</t>
  </si>
  <si>
    <t>小计</t>
  </si>
  <si>
    <t>农村部分计划生育家庭奖励扶助制度补助资金</t>
  </si>
  <si>
    <t>计划生育家庭特别扶助资金补助资金</t>
  </si>
  <si>
    <t>栏次</t>
  </si>
  <si>
    <t>1栏=2栏+3栏</t>
  </si>
  <si>
    <t>2栏</t>
  </si>
  <si>
    <t>3栏</t>
  </si>
  <si>
    <t>4栏=5栏+6栏</t>
  </si>
  <si>
    <t>5栏</t>
  </si>
  <si>
    <t>6栏</t>
  </si>
  <si>
    <t>7栏=8栏+9栏</t>
  </si>
  <si>
    <t>8栏=2栏-5栏</t>
  </si>
  <si>
    <t>9栏=3栏-6栏</t>
  </si>
  <si>
    <t>10栏</t>
  </si>
  <si>
    <t>11栏</t>
  </si>
  <si>
    <t>12栏=7栏+10栏+11栏=13栏+14栏</t>
  </si>
  <si>
    <t>13栏</t>
  </si>
  <si>
    <t>14栏</t>
  </si>
  <si>
    <t>合计</t>
  </si>
  <si>
    <t>地级以上市小计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</si>
  <si>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</si>
  <si>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</si>
  <si>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</si>
  <si>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</si>
  <si>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</si>
  <si>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</si>
  <si>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</si>
  <si>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</si>
  <si>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</si>
  <si>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</si>
  <si>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</si>
  <si>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</si>
  <si>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深圳市</t>
  </si>
  <si>
    <t>珠海市</t>
  </si>
  <si>
    <t>珠海市本级</t>
  </si>
  <si>
    <t>香洲区</t>
  </si>
  <si>
    <t>斗门区</t>
  </si>
  <si>
    <t>金湾区</t>
  </si>
  <si>
    <t>汕头市</t>
  </si>
  <si>
    <t>龙湖区</t>
  </si>
  <si>
    <t>金平区</t>
  </si>
  <si>
    <t>濠江区</t>
  </si>
  <si>
    <t>潮阳区</t>
  </si>
  <si>
    <t>潮南区</t>
  </si>
  <si>
    <t>澄海区</t>
  </si>
  <si>
    <t>佛山市</t>
  </si>
  <si>
    <t>禅城区</t>
  </si>
  <si>
    <t>南海区</t>
  </si>
  <si>
    <t>三水区</t>
  </si>
  <si>
    <t>高明区</t>
  </si>
  <si>
    <t>顺德区</t>
  </si>
  <si>
    <t>韶关市</t>
  </si>
  <si>
    <t>武江区</t>
  </si>
  <si>
    <t>浈江区</t>
  </si>
  <si>
    <t>曲江区</t>
  </si>
  <si>
    <t>河源市</t>
  </si>
  <si>
    <t>河源市本级</t>
  </si>
  <si>
    <t>源城区</t>
  </si>
  <si>
    <t>梅州市</t>
  </si>
  <si>
    <t>梅江区</t>
  </si>
  <si>
    <t>梅县区</t>
  </si>
  <si>
    <t>惠州市</t>
  </si>
  <si>
    <t>惠州市本级</t>
  </si>
  <si>
    <t>惠城区</t>
  </si>
  <si>
    <t>惠阳区</t>
  </si>
  <si>
    <t>汕尾市</t>
  </si>
  <si>
    <t>汕尾市本级</t>
  </si>
  <si>
    <t>城区</t>
  </si>
  <si>
    <t>东莞市</t>
  </si>
  <si>
    <t>中山市</t>
  </si>
  <si>
    <t>江门市</t>
  </si>
  <si>
    <t>蓬江区</t>
  </si>
  <si>
    <t>江海区</t>
  </si>
  <si>
    <t>新会区</t>
  </si>
  <si>
    <t>阳江市</t>
  </si>
  <si>
    <t>阳江市本级</t>
  </si>
  <si>
    <t>江城区</t>
  </si>
  <si>
    <t>阳东区</t>
  </si>
  <si>
    <t>湛江市</t>
  </si>
  <si>
    <t>湛江市本级</t>
  </si>
  <si>
    <t>赤坎区</t>
  </si>
  <si>
    <t>霞山区</t>
  </si>
  <si>
    <t>坡头区</t>
  </si>
  <si>
    <t>麻章区</t>
  </si>
  <si>
    <t>茂名市</t>
  </si>
  <si>
    <t>茂名市本级</t>
  </si>
  <si>
    <t>茂南区</t>
  </si>
  <si>
    <t>电白区</t>
  </si>
  <si>
    <t>肇庆市</t>
  </si>
  <si>
    <t>端州区</t>
  </si>
  <si>
    <t>鼎湖区</t>
  </si>
  <si>
    <t>高要区</t>
  </si>
  <si>
    <t>清远市</t>
  </si>
  <si>
    <t>清城区</t>
  </si>
  <si>
    <t>清新区</t>
  </si>
  <si>
    <t>潮州市</t>
  </si>
  <si>
    <t>湘桥区</t>
  </si>
  <si>
    <t>潮安区</t>
  </si>
  <si>
    <t>揭阳市</t>
  </si>
  <si>
    <t>榕城区</t>
  </si>
  <si>
    <t>揭东区</t>
  </si>
  <si>
    <t>云浮市</t>
  </si>
  <si>
    <t>云城区</t>
  </si>
  <si>
    <t>云安区</t>
  </si>
  <si>
    <t>横琴粤澳深度合作区</t>
  </si>
  <si>
    <t>财政省直管县小计</t>
  </si>
  <si>
    <t>南澳县</t>
  </si>
  <si>
    <t>南雄市</t>
  </si>
  <si>
    <t>仁化县</t>
  </si>
  <si>
    <t>乳源县</t>
  </si>
  <si>
    <t>翁源县</t>
  </si>
  <si>
    <t>始兴县</t>
  </si>
  <si>
    <t>新丰县</t>
  </si>
  <si>
    <t>乐昌市</t>
  </si>
  <si>
    <t>紫金县</t>
  </si>
  <si>
    <t>龙川县</t>
  </si>
  <si>
    <t>连平县</t>
  </si>
  <si>
    <t>和平县</t>
  </si>
  <si>
    <t>东源县</t>
  </si>
  <si>
    <t>兴宁市</t>
  </si>
  <si>
    <t>五华县</t>
  </si>
  <si>
    <t>丰顺县</t>
  </si>
  <si>
    <t>大埔县</t>
  </si>
  <si>
    <t>平远县</t>
  </si>
  <si>
    <t>蕉岭县</t>
  </si>
  <si>
    <t>博罗县</t>
  </si>
  <si>
    <t>惠东县</t>
  </si>
  <si>
    <t>龙门县</t>
  </si>
  <si>
    <t>陆河县</t>
  </si>
  <si>
    <t>陆丰市</t>
  </si>
  <si>
    <t>海丰县</t>
  </si>
  <si>
    <t>台山市</t>
  </si>
  <si>
    <t>开平市</t>
  </si>
  <si>
    <t>鹤山市</t>
  </si>
  <si>
    <t>恩平市</t>
  </si>
  <si>
    <t>阳春市</t>
  </si>
  <si>
    <t>阳西县</t>
  </si>
  <si>
    <t>徐闻县</t>
  </si>
  <si>
    <t>廉江市</t>
  </si>
  <si>
    <t>雷州市</t>
  </si>
  <si>
    <t>遂溪县</t>
  </si>
  <si>
    <t>吴川市</t>
  </si>
  <si>
    <t>高州市</t>
  </si>
  <si>
    <t>化州市</t>
  </si>
  <si>
    <t>信宜市</t>
  </si>
  <si>
    <t>封开县</t>
  </si>
  <si>
    <t>怀集县</t>
  </si>
  <si>
    <t>德庆县</t>
  </si>
  <si>
    <t>广宁县</t>
  </si>
  <si>
    <t>四会市</t>
  </si>
  <si>
    <t>英德市</t>
  </si>
  <si>
    <t>连山县</t>
  </si>
  <si>
    <t>连南县</t>
  </si>
  <si>
    <t>佛冈县</t>
  </si>
  <si>
    <t>阳山县</t>
  </si>
  <si>
    <t>连州市</t>
  </si>
  <si>
    <t>饶平县</t>
  </si>
  <si>
    <t>普宁市</t>
  </si>
  <si>
    <t>揭西县</t>
  </si>
  <si>
    <t>惠来县</t>
  </si>
  <si>
    <t>罗定市</t>
  </si>
  <si>
    <t>新兴县</t>
  </si>
  <si>
    <t>郁南县</t>
  </si>
  <si>
    <t>备注：1.深汕特别合作区的资金直接下达至深圳市；2.潮州枫溪区合并到潮安区。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</si>
</sst>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" fillId="0" borderId="0"/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top"/>
    </xf>
    <xf numFmtId="0" fontId="3" fillId="0" borderId="0">
      <alignment vertical="center"/>
    </xf>
    <xf numFmtId="0" fontId="3" fillId="0" borderId="0"/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3" fontId="2" fillId="0" borderId="8" xfId="8" applyFont="1" applyFill="1" applyBorder="1" applyAlignment="1">
      <alignment horizontal="center" vertical="center"/>
    </xf>
    <xf numFmtId="43" fontId="0" fillId="0" borderId="8" xfId="8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2" fillId="0" borderId="8" xfId="0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76" fontId="2" fillId="0" borderId="8" xfId="8" applyNumberFormat="1" applyFont="1" applyFill="1" applyBorder="1" applyAlignment="1">
      <alignment horizontal="center" vertical="center"/>
    </xf>
    <xf numFmtId="0" fontId="0" fillId="0" borderId="8" xfId="0" applyFont="1" applyBorder="1">
      <alignment vertical="center"/>
    </xf>
    <xf numFmtId="176" fontId="0" fillId="0" borderId="8" xfId="0" applyNumberFormat="1" applyFont="1" applyBorder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43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茂名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附件3_2" xfId="50"/>
    <cellStyle name="常规_特别扶助" xfId="51"/>
    <cellStyle name="常规_Sheet3" xf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152"/>
  <sheetViews>
    <sheetView tabSelected="1" view="pageBreakPreview" zoomScaleNormal="100" workbookViewId="0">
      <selection activeCell="N12" sqref="N12"/>
    </sheetView>
  </sheetViews>
  <sheetFormatPr defaultColWidth="9" defaultRowHeight="13.5"/>
  <cols>
    <col min="1" max="1" width="10.0083333333333" style="3" customWidth="1"/>
    <col min="2" max="2" width="12.75" customWidth="1"/>
    <col min="3" max="3" width="11.625" customWidth="1"/>
    <col min="4" max="5" width="12.75" customWidth="1"/>
    <col min="6" max="6" width="12.5" customWidth="1"/>
    <col min="7" max="7" width="12.75" customWidth="1"/>
    <col min="8" max="8" width="11.625" customWidth="1"/>
    <col min="9" max="9" width="12.75" customWidth="1"/>
    <col min="10" max="10" width="10.375" customWidth="1"/>
    <col min="11" max="11" width="11.625" customWidth="1"/>
    <col min="12" max="12" width="9.625" customWidth="1"/>
    <col min="13" max="13" width="11.75" customWidth="1"/>
    <col min="14" max="14" width="12.75" customWidth="1"/>
    <col min="15" max="15" width="11.125" customWidth="1"/>
  </cols>
  <sheetData>
    <row r="1" customFormat="1" ht="23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9"/>
      <c r="M1" s="27"/>
    </row>
    <row r="2" customFormat="1" ht="38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0.25" spans="1:15">
      <c r="A3" s="7"/>
      <c r="B3" s="8"/>
      <c r="C3" s="9"/>
      <c r="D3" s="10"/>
      <c r="E3" s="10"/>
      <c r="F3" s="10"/>
      <c r="G3" s="10"/>
      <c r="H3" s="10"/>
      <c r="I3" s="10"/>
      <c r="J3" s="10"/>
      <c r="K3" s="10"/>
      <c r="L3" s="28"/>
      <c r="M3" s="29"/>
      <c r="N3" s="30" t="s">
        <v>2</v>
      </c>
      <c r="O3" s="30"/>
    </row>
    <row r="4" ht="27" customHeight="1" spans="1:15">
      <c r="A4" s="11" t="s">
        <v>3</v>
      </c>
      <c r="B4" s="12" t="s">
        <v>4</v>
      </c>
      <c r="C4" s="13"/>
      <c r="D4" s="14"/>
      <c r="E4" s="15" t="s">
        <v>5</v>
      </c>
      <c r="F4" s="16"/>
      <c r="G4" s="17"/>
      <c r="H4" s="18" t="s">
        <v>6</v>
      </c>
      <c r="I4" s="18"/>
      <c r="J4" s="18"/>
      <c r="K4" s="18" t="s">
        <v>7</v>
      </c>
      <c r="L4" s="31" t="s">
        <v>8</v>
      </c>
      <c r="M4" s="32" t="s">
        <v>9</v>
      </c>
      <c r="N4" s="32"/>
      <c r="O4" s="32"/>
    </row>
    <row r="5" ht="72" customHeight="1" spans="1:15">
      <c r="A5" s="19"/>
      <c r="B5" s="20" t="s">
        <v>10</v>
      </c>
      <c r="C5" s="18" t="s">
        <v>11</v>
      </c>
      <c r="D5" s="18" t="s">
        <v>12</v>
      </c>
      <c r="E5" s="20" t="s">
        <v>10</v>
      </c>
      <c r="F5" s="18" t="s">
        <v>11</v>
      </c>
      <c r="G5" s="18" t="s">
        <v>12</v>
      </c>
      <c r="H5" s="18" t="s">
        <v>10</v>
      </c>
      <c r="I5" s="18" t="s">
        <v>11</v>
      </c>
      <c r="J5" s="18" t="s">
        <v>12</v>
      </c>
      <c r="K5" s="18"/>
      <c r="L5" s="31"/>
      <c r="M5" s="18" t="s">
        <v>10</v>
      </c>
      <c r="N5" s="18" t="s">
        <v>11</v>
      </c>
      <c r="O5" s="32" t="s">
        <v>12</v>
      </c>
    </row>
    <row r="6" s="1" customFormat="1" ht="45" customHeight="1" spans="1:15">
      <c r="A6" s="21" t="s">
        <v>13</v>
      </c>
      <c r="B6" s="21" t="s">
        <v>14</v>
      </c>
      <c r="C6" s="21" t="s">
        <v>15</v>
      </c>
      <c r="D6" s="21" t="s">
        <v>16</v>
      </c>
      <c r="E6" s="21" t="s">
        <v>17</v>
      </c>
      <c r="F6" s="21" t="s">
        <v>18</v>
      </c>
      <c r="G6" s="21" t="s">
        <v>19</v>
      </c>
      <c r="H6" s="21" t="s">
        <v>20</v>
      </c>
      <c r="I6" s="21" t="s">
        <v>21</v>
      </c>
      <c r="J6" s="21" t="s">
        <v>22</v>
      </c>
      <c r="K6" s="33" t="s">
        <v>23</v>
      </c>
      <c r="L6" s="33" t="s">
        <v>24</v>
      </c>
      <c r="M6" s="34" t="s">
        <v>25</v>
      </c>
      <c r="N6" s="35" t="s">
        <v>26</v>
      </c>
      <c r="O6" s="35" t="s">
        <v>27</v>
      </c>
    </row>
    <row r="7" s="2" customFormat="1" ht="20" customHeight="1" spans="1:15">
      <c r="A7" s="22" t="s">
        <v>28</v>
      </c>
      <c r="B7" s="23">
        <f>B8+B94</f>
        <v>13310</v>
      </c>
      <c r="C7" s="23">
        <f t="shared" ref="C7:M7" si="0">C8+C94</f>
        <v>6720</v>
      </c>
      <c r="D7" s="23">
        <f t="shared" si="0"/>
        <v>6590</v>
      </c>
      <c r="E7" s="23">
        <f t="shared" ref="E7:E21" si="1">F7+G7</f>
        <v>11211</v>
      </c>
      <c r="F7" s="23">
        <v>5615</v>
      </c>
      <c r="G7" s="23">
        <v>5596</v>
      </c>
      <c r="H7" s="23">
        <f t="shared" si="0"/>
        <v>2099</v>
      </c>
      <c r="I7" s="23">
        <f t="shared" si="0"/>
        <v>1105</v>
      </c>
      <c r="J7" s="23">
        <f t="shared" si="0"/>
        <v>994</v>
      </c>
      <c r="K7" s="23">
        <f t="shared" si="0"/>
        <v>1510</v>
      </c>
      <c r="L7" s="23">
        <f t="shared" si="0"/>
        <v>-15</v>
      </c>
      <c r="M7" s="23">
        <f t="shared" si="0"/>
        <v>3594</v>
      </c>
      <c r="N7" s="23">
        <v>1903</v>
      </c>
      <c r="O7" s="36">
        <v>1691</v>
      </c>
    </row>
    <row r="8" s="2" customFormat="1" ht="34" customHeight="1" spans="1:15">
      <c r="A8" s="22" t="s">
        <v>29</v>
      </c>
      <c r="B8" s="23">
        <f>B9+B21+B22+B27+B34+B40+B44+B47+B50+B54+B57+B58+B59+B63+B67+B73+B77+B81+B84+B87+B90+B93</f>
        <v>9315.6</v>
      </c>
      <c r="C8" s="23">
        <f t="shared" ref="C8:M8" si="2">C9+C21+C22+C27+C34+C40+C44+C47+C50+C54+C57+C58+C59+C63+C67+C73+C77+C81+C84+C87+C90+C93</f>
        <v>3909.73</v>
      </c>
      <c r="D8" s="23">
        <f t="shared" si="2"/>
        <v>5405.87</v>
      </c>
      <c r="E8" s="23">
        <f t="shared" si="1"/>
        <v>7864.97</v>
      </c>
      <c r="F8" s="23">
        <v>3275.75</v>
      </c>
      <c r="G8" s="23">
        <v>4589.22</v>
      </c>
      <c r="H8" s="23">
        <f t="shared" si="2"/>
        <v>1450.63</v>
      </c>
      <c r="I8" s="23">
        <f t="shared" si="2"/>
        <v>633.98</v>
      </c>
      <c r="J8" s="23">
        <f t="shared" si="2"/>
        <v>816.65</v>
      </c>
      <c r="K8" s="23">
        <f t="shared" si="2"/>
        <v>1037.4</v>
      </c>
      <c r="L8" s="23">
        <f t="shared" si="2"/>
        <v>-9.16</v>
      </c>
      <c r="M8" s="23">
        <f t="shared" si="2"/>
        <v>2478.87</v>
      </c>
      <c r="N8" s="23">
        <v>1089.17</v>
      </c>
      <c r="O8" s="36">
        <v>1389.7</v>
      </c>
    </row>
    <row r="9" ht="20" customHeight="1" spans="1:15">
      <c r="A9" s="22" t="s">
        <v>30</v>
      </c>
      <c r="B9" s="23">
        <f>SUM(B10:B20)</f>
        <v>3009.42</v>
      </c>
      <c r="C9" s="23">
        <f t="shared" ref="C9:M9" si="3">SUM(C10:C20)</f>
        <v>509.36</v>
      </c>
      <c r="D9" s="23">
        <f t="shared" si="3"/>
        <v>2500.06</v>
      </c>
      <c r="E9" s="24">
        <f t="shared" si="1"/>
        <v>2527.64</v>
      </c>
      <c r="F9" s="24">
        <v>412.35</v>
      </c>
      <c r="G9" s="24">
        <v>2115.29</v>
      </c>
      <c r="H9" s="23">
        <f t="shared" si="3"/>
        <v>481.78</v>
      </c>
      <c r="I9" s="23">
        <f t="shared" si="3"/>
        <v>97.01</v>
      </c>
      <c r="J9" s="23">
        <f t="shared" si="3"/>
        <v>384.77</v>
      </c>
      <c r="K9" s="23">
        <f t="shared" si="3"/>
        <v>348.3</v>
      </c>
      <c r="L9" s="23">
        <f t="shared" si="3"/>
        <v>-1.72</v>
      </c>
      <c r="M9" s="23">
        <f t="shared" si="3"/>
        <v>828.36</v>
      </c>
      <c r="N9" s="23">
        <v>171.32</v>
      </c>
      <c r="O9" s="36">
        <v>657.04</v>
      </c>
    </row>
    <row r="10" ht="20" customHeight="1" spans="1:15">
      <c r="A10" s="25" t="s">
        <v>31</v>
      </c>
      <c r="B10" s="24">
        <f t="shared" ref="B10:B21" si="4">C10+D10</f>
        <v>507.73</v>
      </c>
      <c r="C10" s="24">
        <v>0</v>
      </c>
      <c r="D10" s="24">
        <v>507.73</v>
      </c>
      <c r="E10" s="24">
        <f t="shared" si="1"/>
        <v>443.93</v>
      </c>
      <c r="F10" s="24">
        <v>0</v>
      </c>
      <c r="G10" s="24">
        <v>443.93</v>
      </c>
      <c r="H10" s="24">
        <f t="shared" ref="H10:H21" si="5">I10+J10</f>
        <v>63.8</v>
      </c>
      <c r="I10" s="24">
        <f t="shared" ref="I10:I21" si="6">C10-F10</f>
        <v>0</v>
      </c>
      <c r="J10" s="24">
        <f t="shared" ref="J10:J21" si="7">D10-G10</f>
        <v>63.8</v>
      </c>
      <c r="K10" s="24">
        <v>39.99</v>
      </c>
      <c r="L10" s="24">
        <v>-0.15</v>
      </c>
      <c r="M10" s="24">
        <f t="shared" ref="M10:M21" si="8">H10+K10+L10</f>
        <v>103.64</v>
      </c>
      <c r="N10" s="37">
        <v>0</v>
      </c>
      <c r="O10" s="38">
        <v>103.64</v>
      </c>
    </row>
    <row r="11" ht="20" customHeight="1" spans="1:15">
      <c r="A11" s="25" t="s">
        <v>32</v>
      </c>
      <c r="B11" s="24">
        <f t="shared" si="4"/>
        <v>620.76</v>
      </c>
      <c r="C11" s="24">
        <v>0</v>
      </c>
      <c r="D11" s="24">
        <v>620.76</v>
      </c>
      <c r="E11" s="24">
        <f t="shared" si="1"/>
        <v>535.91</v>
      </c>
      <c r="F11" s="24">
        <v>0</v>
      </c>
      <c r="G11" s="24">
        <v>535.91</v>
      </c>
      <c r="H11" s="24">
        <f t="shared" si="5"/>
        <v>84.85</v>
      </c>
      <c r="I11" s="24">
        <f t="shared" si="6"/>
        <v>0</v>
      </c>
      <c r="J11" s="24">
        <f t="shared" si="7"/>
        <v>84.85</v>
      </c>
      <c r="K11" s="24">
        <v>56.66</v>
      </c>
      <c r="L11" s="24">
        <v>-0.18</v>
      </c>
      <c r="M11" s="24">
        <f t="shared" si="8"/>
        <v>141.33</v>
      </c>
      <c r="N11" s="37">
        <v>0</v>
      </c>
      <c r="O11" s="38">
        <v>141.33</v>
      </c>
    </row>
    <row r="12" ht="20" customHeight="1" spans="1:15">
      <c r="A12" s="25" t="s">
        <v>33</v>
      </c>
      <c r="B12" s="24">
        <f t="shared" si="4"/>
        <v>560.84</v>
      </c>
      <c r="C12" s="24">
        <v>0</v>
      </c>
      <c r="D12" s="24">
        <v>560.84</v>
      </c>
      <c r="E12" s="24">
        <f t="shared" si="1"/>
        <v>465.41</v>
      </c>
      <c r="F12" s="24">
        <v>0</v>
      </c>
      <c r="G12" s="24">
        <v>465.41</v>
      </c>
      <c r="H12" s="24">
        <f t="shared" si="5"/>
        <v>95.43</v>
      </c>
      <c r="I12" s="24">
        <f t="shared" si="6"/>
        <v>0</v>
      </c>
      <c r="J12" s="24">
        <f t="shared" si="7"/>
        <v>95.43</v>
      </c>
      <c r="K12" s="24">
        <v>70.94</v>
      </c>
      <c r="L12" s="24">
        <v>-0.16</v>
      </c>
      <c r="M12" s="24">
        <f t="shared" si="8"/>
        <v>166.21</v>
      </c>
      <c r="N12" s="37">
        <v>0</v>
      </c>
      <c r="O12" s="38">
        <v>166.21</v>
      </c>
    </row>
    <row r="13" ht="20" customHeight="1" spans="1:15">
      <c r="A13" s="25" t="s">
        <v>34</v>
      </c>
      <c r="B13" s="24">
        <f t="shared" si="4"/>
        <v>220.79</v>
      </c>
      <c r="C13" s="24">
        <v>0</v>
      </c>
      <c r="D13" s="24">
        <v>220.79</v>
      </c>
      <c r="E13" s="24">
        <f t="shared" si="1"/>
        <v>188.01</v>
      </c>
      <c r="F13" s="24">
        <v>0</v>
      </c>
      <c r="G13" s="24">
        <v>188.01</v>
      </c>
      <c r="H13" s="24">
        <f t="shared" si="5"/>
        <v>32.78</v>
      </c>
      <c r="I13" s="24">
        <f t="shared" si="6"/>
        <v>0</v>
      </c>
      <c r="J13" s="24">
        <f t="shared" si="7"/>
        <v>32.78</v>
      </c>
      <c r="K13" s="24">
        <v>22.89</v>
      </c>
      <c r="L13" s="24">
        <v>-0.06</v>
      </c>
      <c r="M13" s="24">
        <f t="shared" si="8"/>
        <v>55.61</v>
      </c>
      <c r="N13" s="37">
        <v>0</v>
      </c>
      <c r="O13" s="38">
        <v>55.61</v>
      </c>
    </row>
    <row r="14" ht="20" customHeight="1" spans="1:15">
      <c r="A14" s="25" t="s">
        <v>35</v>
      </c>
      <c r="B14" s="24">
        <f t="shared" si="4"/>
        <v>209.62</v>
      </c>
      <c r="C14" s="24">
        <v>33.9</v>
      </c>
      <c r="D14" s="24">
        <v>175.72</v>
      </c>
      <c r="E14" s="24">
        <f t="shared" si="1"/>
        <v>166.7</v>
      </c>
      <c r="F14" s="24">
        <v>26.13</v>
      </c>
      <c r="G14" s="24">
        <v>140.57</v>
      </c>
      <c r="H14" s="24">
        <f t="shared" si="5"/>
        <v>42.92</v>
      </c>
      <c r="I14" s="24">
        <f t="shared" si="6"/>
        <v>7.77</v>
      </c>
      <c r="J14" s="24">
        <f t="shared" si="7"/>
        <v>35.15</v>
      </c>
      <c r="K14" s="24">
        <v>34.14</v>
      </c>
      <c r="L14" s="24">
        <v>-0.12</v>
      </c>
      <c r="M14" s="24">
        <f t="shared" si="8"/>
        <v>76.94</v>
      </c>
      <c r="N14" s="37">
        <v>14.09</v>
      </c>
      <c r="O14" s="38">
        <v>62.85</v>
      </c>
    </row>
    <row r="15" ht="20" customHeight="1" spans="1:15">
      <c r="A15" s="25" t="s">
        <v>36</v>
      </c>
      <c r="B15" s="24">
        <f t="shared" si="4"/>
        <v>89.54</v>
      </c>
      <c r="C15" s="24">
        <v>6.28</v>
      </c>
      <c r="D15" s="24">
        <v>83.26</v>
      </c>
      <c r="E15" s="24">
        <f t="shared" si="1"/>
        <v>74.85</v>
      </c>
      <c r="F15" s="24">
        <v>4.51</v>
      </c>
      <c r="G15" s="24">
        <v>70.34</v>
      </c>
      <c r="H15" s="24">
        <f t="shared" si="5"/>
        <v>14.69</v>
      </c>
      <c r="I15" s="24">
        <f t="shared" si="6"/>
        <v>1.77</v>
      </c>
      <c r="J15" s="24">
        <f t="shared" si="7"/>
        <v>12.92</v>
      </c>
      <c r="K15" s="24">
        <v>10.74</v>
      </c>
      <c r="L15" s="24">
        <v>-0.04</v>
      </c>
      <c r="M15" s="24">
        <f t="shared" si="8"/>
        <v>25.39</v>
      </c>
      <c r="N15" s="37">
        <v>3.29</v>
      </c>
      <c r="O15" s="38">
        <v>22.1</v>
      </c>
    </row>
    <row r="16" ht="20" customHeight="1" spans="1:15">
      <c r="A16" s="25" t="s">
        <v>37</v>
      </c>
      <c r="B16" s="24">
        <f t="shared" si="4"/>
        <v>304.55</v>
      </c>
      <c r="C16" s="24">
        <v>186.42</v>
      </c>
      <c r="D16" s="24">
        <v>118.13</v>
      </c>
      <c r="E16" s="24">
        <f t="shared" si="1"/>
        <v>250.15</v>
      </c>
      <c r="F16" s="24">
        <v>151.73</v>
      </c>
      <c r="G16" s="24">
        <v>98.42</v>
      </c>
      <c r="H16" s="24">
        <f t="shared" si="5"/>
        <v>54.4</v>
      </c>
      <c r="I16" s="24">
        <f t="shared" si="6"/>
        <v>34.69</v>
      </c>
      <c r="J16" s="24">
        <f t="shared" si="7"/>
        <v>19.71</v>
      </c>
      <c r="K16" s="24">
        <v>41.23</v>
      </c>
      <c r="L16" s="24">
        <v>-0.4</v>
      </c>
      <c r="M16" s="24">
        <f t="shared" si="8"/>
        <v>95.23</v>
      </c>
      <c r="N16" s="37">
        <v>61.03</v>
      </c>
      <c r="O16" s="38">
        <v>34.2</v>
      </c>
    </row>
    <row r="17" ht="20" customHeight="1" spans="1:15">
      <c r="A17" s="25" t="s">
        <v>38</v>
      </c>
      <c r="B17" s="24">
        <f t="shared" si="4"/>
        <v>133.48</v>
      </c>
      <c r="C17" s="24">
        <v>66.15</v>
      </c>
      <c r="D17" s="24">
        <v>67.33</v>
      </c>
      <c r="E17" s="24">
        <f t="shared" si="1"/>
        <v>106.53</v>
      </c>
      <c r="F17" s="24">
        <v>54.42</v>
      </c>
      <c r="G17" s="24">
        <v>52.11</v>
      </c>
      <c r="H17" s="24">
        <f t="shared" si="5"/>
        <v>26.95</v>
      </c>
      <c r="I17" s="24">
        <f t="shared" si="6"/>
        <v>11.73</v>
      </c>
      <c r="J17" s="24">
        <f t="shared" si="7"/>
        <v>15.22</v>
      </c>
      <c r="K17" s="24">
        <v>21.34</v>
      </c>
      <c r="L17" s="24">
        <v>-0.15</v>
      </c>
      <c r="M17" s="24">
        <f t="shared" si="8"/>
        <v>48.14</v>
      </c>
      <c r="N17" s="37">
        <v>20.47</v>
      </c>
      <c r="O17" s="38">
        <v>27.67</v>
      </c>
    </row>
    <row r="18" ht="20" customHeight="1" spans="1:15">
      <c r="A18" s="25" t="s">
        <v>39</v>
      </c>
      <c r="B18" s="24">
        <f t="shared" si="4"/>
        <v>174.03</v>
      </c>
      <c r="C18" s="24">
        <v>115.2</v>
      </c>
      <c r="D18" s="24">
        <v>58.83</v>
      </c>
      <c r="E18" s="24">
        <f t="shared" si="1"/>
        <v>142.31</v>
      </c>
      <c r="F18" s="24">
        <v>93.4</v>
      </c>
      <c r="G18" s="24">
        <v>48.91</v>
      </c>
      <c r="H18" s="24">
        <f t="shared" si="5"/>
        <v>31.72</v>
      </c>
      <c r="I18" s="24">
        <f t="shared" si="6"/>
        <v>21.8</v>
      </c>
      <c r="J18" s="24">
        <f t="shared" si="7"/>
        <v>9.92</v>
      </c>
      <c r="K18" s="24">
        <v>24.23</v>
      </c>
      <c r="L18" s="24">
        <v>-0.24</v>
      </c>
      <c r="M18" s="24">
        <f t="shared" si="8"/>
        <v>55.71</v>
      </c>
      <c r="N18" s="37">
        <v>38.46</v>
      </c>
      <c r="O18" s="38">
        <v>17.25</v>
      </c>
    </row>
    <row r="19" ht="20" customHeight="1" spans="1:15">
      <c r="A19" s="25" t="s">
        <v>40</v>
      </c>
      <c r="B19" s="24">
        <f t="shared" si="4"/>
        <v>74.61</v>
      </c>
      <c r="C19" s="24">
        <v>37.3</v>
      </c>
      <c r="D19" s="24">
        <v>37.31</v>
      </c>
      <c r="E19" s="24">
        <f t="shared" si="1"/>
        <v>62.59</v>
      </c>
      <c r="F19" s="24">
        <v>31.27</v>
      </c>
      <c r="G19" s="24">
        <v>31.32</v>
      </c>
      <c r="H19" s="24">
        <f t="shared" si="5"/>
        <v>12.02</v>
      </c>
      <c r="I19" s="24">
        <f t="shared" si="6"/>
        <v>6.03</v>
      </c>
      <c r="J19" s="24">
        <f t="shared" si="7"/>
        <v>5.99</v>
      </c>
      <c r="K19" s="24">
        <v>8.73</v>
      </c>
      <c r="L19" s="24">
        <v>-0.08</v>
      </c>
      <c r="M19" s="24">
        <f t="shared" si="8"/>
        <v>20.67</v>
      </c>
      <c r="N19" s="37">
        <v>10.34</v>
      </c>
      <c r="O19" s="38">
        <v>10.33</v>
      </c>
    </row>
    <row r="20" ht="20" customHeight="1" spans="1:15">
      <c r="A20" s="25" t="s">
        <v>41</v>
      </c>
      <c r="B20" s="24">
        <f t="shared" si="4"/>
        <v>113.47</v>
      </c>
      <c r="C20" s="24">
        <v>64.11</v>
      </c>
      <c r="D20" s="24">
        <v>49.36</v>
      </c>
      <c r="E20" s="24">
        <f t="shared" si="1"/>
        <v>91.25</v>
      </c>
      <c r="F20" s="24">
        <v>50.89</v>
      </c>
      <c r="G20" s="24">
        <v>40.36</v>
      </c>
      <c r="H20" s="24">
        <f t="shared" si="5"/>
        <v>22.22</v>
      </c>
      <c r="I20" s="24">
        <f t="shared" si="6"/>
        <v>13.22</v>
      </c>
      <c r="J20" s="24">
        <f t="shared" si="7"/>
        <v>9</v>
      </c>
      <c r="K20" s="24">
        <v>17.41</v>
      </c>
      <c r="L20" s="24">
        <v>-0.14</v>
      </c>
      <c r="M20" s="24">
        <f t="shared" si="8"/>
        <v>39.49</v>
      </c>
      <c r="N20" s="37">
        <v>23.64</v>
      </c>
      <c r="O20" s="38">
        <v>15.85</v>
      </c>
    </row>
    <row r="21" ht="20" customHeight="1" spans="1:15">
      <c r="A21" s="12" t="s">
        <v>42</v>
      </c>
      <c r="B21" s="23">
        <f t="shared" si="4"/>
        <v>1.35</v>
      </c>
      <c r="C21" s="24">
        <v>1.35</v>
      </c>
      <c r="D21" s="24">
        <v>0</v>
      </c>
      <c r="E21" s="24">
        <f t="shared" si="1"/>
        <v>1.12</v>
      </c>
      <c r="F21" s="24">
        <v>1.12</v>
      </c>
      <c r="G21" s="24">
        <v>0</v>
      </c>
      <c r="H21" s="23">
        <f t="shared" si="5"/>
        <v>0.23</v>
      </c>
      <c r="I21" s="23">
        <f t="shared" si="6"/>
        <v>0.23</v>
      </c>
      <c r="J21" s="23">
        <f t="shared" si="7"/>
        <v>0</v>
      </c>
      <c r="K21" s="23">
        <v>0.17</v>
      </c>
      <c r="L21" s="23">
        <v>0</v>
      </c>
      <c r="M21" s="23">
        <f t="shared" si="8"/>
        <v>0.4</v>
      </c>
      <c r="N21" s="37">
        <v>0.4</v>
      </c>
      <c r="O21" s="38">
        <v>0</v>
      </c>
    </row>
    <row r="22" ht="20" customHeight="1" spans="1:15">
      <c r="A22" s="22" t="s">
        <v>43</v>
      </c>
      <c r="B22" s="23">
        <f t="shared" ref="B22:M22" si="9">SUM(B23:B26)</f>
        <v>262.47</v>
      </c>
      <c r="C22" s="23">
        <f t="shared" si="9"/>
        <v>46.72</v>
      </c>
      <c r="D22" s="23">
        <f t="shared" si="9"/>
        <v>215.75</v>
      </c>
      <c r="E22" s="24">
        <f t="shared" si="9"/>
        <v>212.62</v>
      </c>
      <c r="F22" s="24">
        <f t="shared" si="9"/>
        <v>38.19</v>
      </c>
      <c r="G22" s="24">
        <f t="shared" si="9"/>
        <v>174.43</v>
      </c>
      <c r="H22" s="23">
        <f t="shared" si="9"/>
        <v>49.85</v>
      </c>
      <c r="I22" s="23">
        <f t="shared" si="9"/>
        <v>8.53</v>
      </c>
      <c r="J22" s="23">
        <f t="shared" si="9"/>
        <v>41.32</v>
      </c>
      <c r="K22" s="23">
        <f t="shared" si="9"/>
        <v>38.66</v>
      </c>
      <c r="L22" s="23">
        <f t="shared" si="9"/>
        <v>-0.15</v>
      </c>
      <c r="M22" s="23">
        <f t="shared" si="9"/>
        <v>88.36</v>
      </c>
      <c r="N22" s="23">
        <v>14.95</v>
      </c>
      <c r="O22" s="36">
        <v>73.41</v>
      </c>
    </row>
    <row r="23" ht="27" customHeight="1" spans="1:15">
      <c r="A23" s="25" t="s">
        <v>44</v>
      </c>
      <c r="B23" s="24">
        <f t="shared" ref="B23:B26" si="10">C23+D23</f>
        <v>9.95</v>
      </c>
      <c r="C23" s="24">
        <v>0</v>
      </c>
      <c r="D23" s="24">
        <v>9.95</v>
      </c>
      <c r="E23" s="24">
        <f t="shared" ref="E23:E43" si="11">F23+G23</f>
        <v>8.22</v>
      </c>
      <c r="F23" s="24">
        <v>0</v>
      </c>
      <c r="G23" s="24">
        <v>8.22</v>
      </c>
      <c r="H23" s="24">
        <f t="shared" ref="H23:H26" si="12">I23+J23</f>
        <v>1.73</v>
      </c>
      <c r="I23" s="24">
        <v>0</v>
      </c>
      <c r="J23" s="24">
        <v>1.73</v>
      </c>
      <c r="K23" s="24">
        <v>1.3</v>
      </c>
      <c r="L23" s="24">
        <v>0</v>
      </c>
      <c r="M23" s="24">
        <f t="shared" ref="M23:M26" si="13">H23+K23+L23</f>
        <v>3.03</v>
      </c>
      <c r="N23" s="37">
        <v>0</v>
      </c>
      <c r="O23" s="38">
        <v>3.03</v>
      </c>
    </row>
    <row r="24" ht="20" customHeight="1" spans="1:15">
      <c r="A24" s="25" t="s">
        <v>45</v>
      </c>
      <c r="B24" s="24">
        <f t="shared" si="10"/>
        <v>146.93</v>
      </c>
      <c r="C24" s="24">
        <v>0</v>
      </c>
      <c r="D24" s="24">
        <v>146.93</v>
      </c>
      <c r="E24" s="24">
        <f t="shared" si="11"/>
        <v>122.58</v>
      </c>
      <c r="F24" s="24">
        <v>0</v>
      </c>
      <c r="G24" s="24">
        <v>122.58</v>
      </c>
      <c r="H24" s="24">
        <f t="shared" si="12"/>
        <v>24.35</v>
      </c>
      <c r="I24" s="24">
        <f t="shared" ref="I24:I26" si="14">C24-F24</f>
        <v>0</v>
      </c>
      <c r="J24" s="24">
        <f t="shared" ref="J24:J26" si="15">D24-G24</f>
        <v>24.35</v>
      </c>
      <c r="K24" s="24">
        <v>17.9</v>
      </c>
      <c r="L24" s="24">
        <v>-0.04</v>
      </c>
      <c r="M24" s="24">
        <f t="shared" si="13"/>
        <v>42.21</v>
      </c>
      <c r="N24" s="37">
        <v>0</v>
      </c>
      <c r="O24" s="38">
        <v>42.21</v>
      </c>
    </row>
    <row r="25" ht="20" customHeight="1" spans="1:15">
      <c r="A25" s="25" t="s">
        <v>46</v>
      </c>
      <c r="B25" s="24">
        <f t="shared" si="10"/>
        <v>77.17</v>
      </c>
      <c r="C25" s="24">
        <v>40.67</v>
      </c>
      <c r="D25" s="24">
        <v>36.5</v>
      </c>
      <c r="E25" s="24">
        <f t="shared" si="11"/>
        <v>60.07</v>
      </c>
      <c r="F25" s="24">
        <v>33.05</v>
      </c>
      <c r="G25" s="24">
        <v>27.02</v>
      </c>
      <c r="H25" s="24">
        <f t="shared" si="12"/>
        <v>17.1</v>
      </c>
      <c r="I25" s="24">
        <f t="shared" si="14"/>
        <v>7.62</v>
      </c>
      <c r="J25" s="24">
        <f t="shared" si="15"/>
        <v>9.48</v>
      </c>
      <c r="K25" s="24">
        <v>13.94</v>
      </c>
      <c r="L25" s="24">
        <v>-0.09</v>
      </c>
      <c r="M25" s="24">
        <f t="shared" si="13"/>
        <v>30.95</v>
      </c>
      <c r="N25" s="37">
        <v>13.42</v>
      </c>
      <c r="O25" s="38">
        <v>17.53</v>
      </c>
    </row>
    <row r="26" ht="20" customHeight="1" spans="1:15">
      <c r="A26" s="25" t="s">
        <v>47</v>
      </c>
      <c r="B26" s="24">
        <f t="shared" si="10"/>
        <v>28.42</v>
      </c>
      <c r="C26" s="24">
        <v>6.05</v>
      </c>
      <c r="D26" s="24">
        <v>22.37</v>
      </c>
      <c r="E26" s="24">
        <f t="shared" si="11"/>
        <v>21.75</v>
      </c>
      <c r="F26" s="24">
        <v>5.14</v>
      </c>
      <c r="G26" s="24">
        <v>16.61</v>
      </c>
      <c r="H26" s="24">
        <f t="shared" si="12"/>
        <v>6.67</v>
      </c>
      <c r="I26" s="24">
        <f t="shared" si="14"/>
        <v>0.91</v>
      </c>
      <c r="J26" s="24">
        <f t="shared" si="15"/>
        <v>5.76</v>
      </c>
      <c r="K26" s="24">
        <v>5.52</v>
      </c>
      <c r="L26" s="24">
        <v>-0.02</v>
      </c>
      <c r="M26" s="24">
        <f t="shared" si="13"/>
        <v>12.17</v>
      </c>
      <c r="N26" s="37">
        <v>1.53</v>
      </c>
      <c r="O26" s="38">
        <v>10.64</v>
      </c>
    </row>
    <row r="27" ht="20" customHeight="1" spans="1:15">
      <c r="A27" s="22" t="s">
        <v>48</v>
      </c>
      <c r="B27" s="23">
        <f>SUM(B28:B33)</f>
        <v>553.67</v>
      </c>
      <c r="C27" s="23">
        <f t="shared" ref="C27:M27" si="16">SUM(C28:C33)</f>
        <v>295.81</v>
      </c>
      <c r="D27" s="23">
        <f t="shared" si="16"/>
        <v>257.86</v>
      </c>
      <c r="E27" s="24">
        <f t="shared" si="11"/>
        <v>494.13</v>
      </c>
      <c r="F27" s="24">
        <v>268.9</v>
      </c>
      <c r="G27" s="24">
        <v>225.23</v>
      </c>
      <c r="H27" s="23">
        <f t="shared" si="16"/>
        <v>59.54</v>
      </c>
      <c r="I27" s="23">
        <f t="shared" si="16"/>
        <v>26.91</v>
      </c>
      <c r="J27" s="23">
        <f t="shared" si="16"/>
        <v>32.63</v>
      </c>
      <c r="K27" s="23">
        <f t="shared" si="16"/>
        <v>33.54</v>
      </c>
      <c r="L27" s="23">
        <f t="shared" si="16"/>
        <v>-0.66</v>
      </c>
      <c r="M27" s="23">
        <f t="shared" si="16"/>
        <v>92.42</v>
      </c>
      <c r="N27" s="23">
        <v>39.1</v>
      </c>
      <c r="O27" s="36">
        <v>53.32</v>
      </c>
    </row>
    <row r="28" ht="20" customHeight="1" spans="1:15">
      <c r="A28" s="25" t="s">
        <v>49</v>
      </c>
      <c r="B28" s="24">
        <f t="shared" ref="B28:B33" si="17">C28+D28</f>
        <v>73.82</v>
      </c>
      <c r="C28" s="24">
        <v>35.6</v>
      </c>
      <c r="D28" s="24">
        <v>38.22</v>
      </c>
      <c r="E28" s="24">
        <f t="shared" si="11"/>
        <v>63.81</v>
      </c>
      <c r="F28" s="24">
        <v>31.8</v>
      </c>
      <c r="G28" s="24">
        <v>32.01</v>
      </c>
      <c r="H28" s="24">
        <f t="shared" ref="H28:H33" si="18">I28+J28</f>
        <v>10.01</v>
      </c>
      <c r="I28" s="24">
        <f t="shared" ref="I28:I33" si="19">C28-F28</f>
        <v>3.8</v>
      </c>
      <c r="J28" s="24">
        <f t="shared" ref="J28:J33" si="20">D28-G28</f>
        <v>6.21</v>
      </c>
      <c r="K28" s="24">
        <v>6.67</v>
      </c>
      <c r="L28" s="24">
        <v>-0.08</v>
      </c>
      <c r="M28" s="24">
        <f t="shared" ref="M28:M33" si="21">H28+K28+L28</f>
        <v>16.6</v>
      </c>
      <c r="N28" s="37">
        <v>5.86</v>
      </c>
      <c r="O28" s="38">
        <v>10.74</v>
      </c>
    </row>
    <row r="29" ht="20" customHeight="1" spans="1:15">
      <c r="A29" s="25" t="s">
        <v>50</v>
      </c>
      <c r="B29" s="24">
        <f t="shared" si="17"/>
        <v>195.19</v>
      </c>
      <c r="C29" s="24">
        <v>11.89</v>
      </c>
      <c r="D29" s="24">
        <v>183.3</v>
      </c>
      <c r="E29" s="24">
        <f t="shared" si="11"/>
        <v>171.82</v>
      </c>
      <c r="F29" s="24">
        <v>10.23</v>
      </c>
      <c r="G29" s="24">
        <v>161.59</v>
      </c>
      <c r="H29" s="24">
        <f t="shared" si="18"/>
        <v>23.37</v>
      </c>
      <c r="I29" s="24">
        <f t="shared" si="19"/>
        <v>1.66</v>
      </c>
      <c r="J29" s="24">
        <f t="shared" si="20"/>
        <v>21.71</v>
      </c>
      <c r="K29" s="24">
        <v>14.32</v>
      </c>
      <c r="L29" s="24">
        <v>-0.08</v>
      </c>
      <c r="M29" s="24">
        <f t="shared" si="21"/>
        <v>37.61</v>
      </c>
      <c r="N29" s="37">
        <v>2.76</v>
      </c>
      <c r="O29" s="38">
        <v>34.85</v>
      </c>
    </row>
    <row r="30" ht="20" customHeight="1" spans="1:15">
      <c r="A30" s="25" t="s">
        <v>51</v>
      </c>
      <c r="B30" s="24">
        <f t="shared" si="17"/>
        <v>8.27</v>
      </c>
      <c r="C30" s="24">
        <v>4.87</v>
      </c>
      <c r="D30" s="24">
        <v>3.4</v>
      </c>
      <c r="E30" s="24">
        <f t="shared" si="11"/>
        <v>6.72</v>
      </c>
      <c r="F30" s="24">
        <v>4.32</v>
      </c>
      <c r="G30" s="24">
        <v>2.4</v>
      </c>
      <c r="H30" s="24">
        <f t="shared" si="18"/>
        <v>1.55</v>
      </c>
      <c r="I30" s="24">
        <f t="shared" si="19"/>
        <v>0.55</v>
      </c>
      <c r="J30" s="24">
        <f t="shared" si="20"/>
        <v>1</v>
      </c>
      <c r="K30" s="24">
        <v>1.19</v>
      </c>
      <c r="L30" s="24">
        <v>-0.01</v>
      </c>
      <c r="M30" s="24">
        <f t="shared" si="21"/>
        <v>2.73</v>
      </c>
      <c r="N30" s="37">
        <v>0.86</v>
      </c>
      <c r="O30" s="38">
        <v>1.87</v>
      </c>
    </row>
    <row r="31" ht="20" customHeight="1" spans="1:15">
      <c r="A31" s="25" t="s">
        <v>52</v>
      </c>
      <c r="B31" s="24">
        <f t="shared" si="17"/>
        <v>39.14</v>
      </c>
      <c r="C31" s="24">
        <v>33.35</v>
      </c>
      <c r="D31" s="24">
        <v>5.79</v>
      </c>
      <c r="E31" s="24">
        <f t="shared" si="11"/>
        <v>38.07</v>
      </c>
      <c r="F31" s="24">
        <v>32.42</v>
      </c>
      <c r="G31" s="24">
        <v>5.65</v>
      </c>
      <c r="H31" s="24">
        <f t="shared" si="18"/>
        <v>1.07</v>
      </c>
      <c r="I31" s="24">
        <f t="shared" si="19"/>
        <v>0.93</v>
      </c>
      <c r="J31" s="24">
        <f t="shared" si="20"/>
        <v>0.14</v>
      </c>
      <c r="K31" s="24">
        <v>-0.95</v>
      </c>
      <c r="L31" s="24">
        <v>-0.07</v>
      </c>
      <c r="M31" s="24">
        <f t="shared" si="21"/>
        <v>0.0499999999999994</v>
      </c>
      <c r="N31" s="37">
        <v>0.09</v>
      </c>
      <c r="O31" s="38">
        <v>-0.04</v>
      </c>
    </row>
    <row r="32" ht="20" customHeight="1" spans="1:15">
      <c r="A32" s="25" t="s">
        <v>53</v>
      </c>
      <c r="B32" s="24">
        <f t="shared" si="17"/>
        <v>23.49</v>
      </c>
      <c r="C32" s="24">
        <v>20.28</v>
      </c>
      <c r="D32" s="24">
        <v>3.21</v>
      </c>
      <c r="E32" s="24">
        <f t="shared" si="11"/>
        <v>22.95</v>
      </c>
      <c r="F32" s="24">
        <v>19.7</v>
      </c>
      <c r="G32" s="24">
        <v>3.25</v>
      </c>
      <c r="H32" s="24">
        <f t="shared" si="18"/>
        <v>0.540000000000002</v>
      </c>
      <c r="I32" s="24">
        <f t="shared" si="19"/>
        <v>0.580000000000002</v>
      </c>
      <c r="J32" s="24">
        <f t="shared" si="20"/>
        <v>-0.04</v>
      </c>
      <c r="K32" s="24">
        <v>-0.67</v>
      </c>
      <c r="L32" s="24">
        <v>-0.04</v>
      </c>
      <c r="M32" s="24">
        <f t="shared" si="21"/>
        <v>-0.169999999999998</v>
      </c>
      <c r="N32" s="37">
        <v>0.0800000000000019</v>
      </c>
      <c r="O32" s="38">
        <v>-0.25</v>
      </c>
    </row>
    <row r="33" ht="20" customHeight="1" spans="1:15">
      <c r="A33" s="25" t="s">
        <v>54</v>
      </c>
      <c r="B33" s="24">
        <f t="shared" si="17"/>
        <v>213.76</v>
      </c>
      <c r="C33" s="24">
        <v>189.82</v>
      </c>
      <c r="D33" s="24">
        <v>23.94</v>
      </c>
      <c r="E33" s="24">
        <f t="shared" si="11"/>
        <v>190.76</v>
      </c>
      <c r="F33" s="24">
        <v>170.43</v>
      </c>
      <c r="G33" s="24">
        <v>20.33</v>
      </c>
      <c r="H33" s="24">
        <f t="shared" si="18"/>
        <v>23</v>
      </c>
      <c r="I33" s="24">
        <f t="shared" si="19"/>
        <v>19.39</v>
      </c>
      <c r="J33" s="24">
        <f t="shared" si="20"/>
        <v>3.61</v>
      </c>
      <c r="K33" s="24">
        <v>12.98</v>
      </c>
      <c r="L33" s="24">
        <v>-0.38</v>
      </c>
      <c r="M33" s="24">
        <f t="shared" si="21"/>
        <v>35.6</v>
      </c>
      <c r="N33" s="37">
        <v>29.45</v>
      </c>
      <c r="O33" s="38">
        <v>6.15</v>
      </c>
    </row>
    <row r="34" ht="20" customHeight="1" spans="1:15">
      <c r="A34" s="22" t="s">
        <v>55</v>
      </c>
      <c r="B34" s="23">
        <f>SUM(B35:B39)</f>
        <v>1489.22</v>
      </c>
      <c r="C34" s="23">
        <f t="shared" ref="C34:M34" si="22">SUM(C35:C39)</f>
        <v>887.67</v>
      </c>
      <c r="D34" s="23">
        <f t="shared" si="22"/>
        <v>601.55</v>
      </c>
      <c r="E34" s="24">
        <f t="shared" si="11"/>
        <v>1241.24</v>
      </c>
      <c r="F34" s="24">
        <v>730.39</v>
      </c>
      <c r="G34" s="24">
        <v>510.85</v>
      </c>
      <c r="H34" s="23">
        <f t="shared" si="22"/>
        <v>247.98</v>
      </c>
      <c r="I34" s="23">
        <f t="shared" si="22"/>
        <v>157.28</v>
      </c>
      <c r="J34" s="23">
        <f t="shared" si="22"/>
        <v>90.7</v>
      </c>
      <c r="K34" s="23">
        <f t="shared" si="22"/>
        <v>183.78</v>
      </c>
      <c r="L34" s="23">
        <f t="shared" si="22"/>
        <v>-1.87</v>
      </c>
      <c r="M34" s="23">
        <f t="shared" si="22"/>
        <v>429.89</v>
      </c>
      <c r="N34" s="23">
        <v>275.56</v>
      </c>
      <c r="O34" s="36">
        <v>154.33</v>
      </c>
    </row>
    <row r="35" ht="20" customHeight="1" spans="1:15">
      <c r="A35" s="25" t="s">
        <v>56</v>
      </c>
      <c r="B35" s="24">
        <f t="shared" ref="B35:B39" si="23">C35+D35</f>
        <v>241.32</v>
      </c>
      <c r="C35" s="24">
        <v>46.08</v>
      </c>
      <c r="D35" s="24">
        <v>195.24</v>
      </c>
      <c r="E35" s="24">
        <f t="shared" si="11"/>
        <v>208.28</v>
      </c>
      <c r="F35" s="24">
        <v>38.11</v>
      </c>
      <c r="G35" s="24">
        <v>170.17</v>
      </c>
      <c r="H35" s="24">
        <f t="shared" ref="H35:H39" si="24">I35+J35</f>
        <v>33.04</v>
      </c>
      <c r="I35" s="24">
        <f t="shared" ref="I35:I39" si="25">C35-F35</f>
        <v>7.97</v>
      </c>
      <c r="J35" s="24">
        <f t="shared" ref="J35:J39" si="26">D35-G35</f>
        <v>25.07</v>
      </c>
      <c r="K35" s="24">
        <v>22.07</v>
      </c>
      <c r="L35" s="24">
        <v>-0.15</v>
      </c>
      <c r="M35" s="24">
        <f t="shared" ref="M35:M39" si="27">H35+K35+L35</f>
        <v>54.96</v>
      </c>
      <c r="N35" s="37">
        <v>13.84</v>
      </c>
      <c r="O35" s="38">
        <v>41.12</v>
      </c>
    </row>
    <row r="36" ht="20" customHeight="1" spans="1:15">
      <c r="A36" s="25" t="s">
        <v>57</v>
      </c>
      <c r="B36" s="24">
        <f t="shared" si="23"/>
        <v>422.43</v>
      </c>
      <c r="C36" s="24">
        <v>296.41</v>
      </c>
      <c r="D36" s="24">
        <v>126.02</v>
      </c>
      <c r="E36" s="24">
        <f t="shared" si="11"/>
        <v>346.59</v>
      </c>
      <c r="F36" s="24">
        <v>244.71</v>
      </c>
      <c r="G36" s="24">
        <v>101.88</v>
      </c>
      <c r="H36" s="24">
        <f t="shared" si="24"/>
        <v>75.84</v>
      </c>
      <c r="I36" s="24">
        <f t="shared" si="25"/>
        <v>51.7</v>
      </c>
      <c r="J36" s="24">
        <f t="shared" si="26"/>
        <v>24.14</v>
      </c>
      <c r="K36" s="24">
        <v>57.59</v>
      </c>
      <c r="L36" s="24">
        <v>-0.61</v>
      </c>
      <c r="M36" s="24">
        <f t="shared" si="27"/>
        <v>132.82</v>
      </c>
      <c r="N36" s="37">
        <v>89.94</v>
      </c>
      <c r="O36" s="38">
        <v>42.88</v>
      </c>
    </row>
    <row r="37" ht="20" customHeight="1" spans="1:15">
      <c r="A37" s="25" t="s">
        <v>58</v>
      </c>
      <c r="B37" s="24">
        <f t="shared" si="23"/>
        <v>184.11</v>
      </c>
      <c r="C37" s="24">
        <v>107.02</v>
      </c>
      <c r="D37" s="24">
        <v>77.09</v>
      </c>
      <c r="E37" s="24">
        <f t="shared" si="11"/>
        <v>150.45</v>
      </c>
      <c r="F37" s="24">
        <v>82.36</v>
      </c>
      <c r="G37" s="24">
        <v>68.09</v>
      </c>
      <c r="H37" s="24">
        <f t="shared" si="24"/>
        <v>33.66</v>
      </c>
      <c r="I37" s="24">
        <f t="shared" si="25"/>
        <v>24.66</v>
      </c>
      <c r="J37" s="24">
        <f t="shared" si="26"/>
        <v>9</v>
      </c>
      <c r="K37" s="24">
        <v>25.76</v>
      </c>
      <c r="L37" s="24">
        <v>-0.23</v>
      </c>
      <c r="M37" s="24">
        <f t="shared" si="27"/>
        <v>59.19</v>
      </c>
      <c r="N37" s="37">
        <v>44.78</v>
      </c>
      <c r="O37" s="38">
        <v>14.41</v>
      </c>
    </row>
    <row r="38" ht="20" customHeight="1" spans="1:15">
      <c r="A38" s="25" t="s">
        <v>59</v>
      </c>
      <c r="B38" s="24">
        <f t="shared" si="23"/>
        <v>79</v>
      </c>
      <c r="C38" s="24">
        <v>42.02</v>
      </c>
      <c r="D38" s="24">
        <v>36.98</v>
      </c>
      <c r="E38" s="24">
        <f t="shared" si="11"/>
        <v>65.74</v>
      </c>
      <c r="F38" s="24">
        <v>34.55</v>
      </c>
      <c r="G38" s="24">
        <v>31.19</v>
      </c>
      <c r="H38" s="24">
        <f t="shared" si="24"/>
        <v>13.26</v>
      </c>
      <c r="I38" s="24">
        <f t="shared" si="25"/>
        <v>7.47000000000001</v>
      </c>
      <c r="J38" s="24">
        <f t="shared" si="26"/>
        <v>5.79</v>
      </c>
      <c r="K38" s="24">
        <v>9.8</v>
      </c>
      <c r="L38" s="24">
        <v>-0.09</v>
      </c>
      <c r="M38" s="24">
        <f t="shared" si="27"/>
        <v>22.97</v>
      </c>
      <c r="N38" s="37">
        <v>13.03</v>
      </c>
      <c r="O38" s="38">
        <v>9.94</v>
      </c>
    </row>
    <row r="39" ht="20" customHeight="1" spans="1:15">
      <c r="A39" s="25" t="s">
        <v>60</v>
      </c>
      <c r="B39" s="24">
        <f t="shared" si="23"/>
        <v>562.36</v>
      </c>
      <c r="C39" s="24">
        <v>396.14</v>
      </c>
      <c r="D39" s="24">
        <v>166.22</v>
      </c>
      <c r="E39" s="24">
        <f t="shared" si="11"/>
        <v>470.18</v>
      </c>
      <c r="F39" s="24">
        <v>330.66</v>
      </c>
      <c r="G39" s="24">
        <v>139.52</v>
      </c>
      <c r="H39" s="24">
        <f t="shared" si="24"/>
        <v>92.1799999999999</v>
      </c>
      <c r="I39" s="24">
        <f t="shared" si="25"/>
        <v>65.48</v>
      </c>
      <c r="J39" s="24">
        <f t="shared" si="26"/>
        <v>26.7</v>
      </c>
      <c r="K39" s="24">
        <v>68.56</v>
      </c>
      <c r="L39" s="24">
        <v>-0.79</v>
      </c>
      <c r="M39" s="24">
        <f t="shared" si="27"/>
        <v>159.95</v>
      </c>
      <c r="N39" s="37">
        <v>113.97</v>
      </c>
      <c r="O39" s="38">
        <v>45.98</v>
      </c>
    </row>
    <row r="40" ht="20" customHeight="1" spans="1:15">
      <c r="A40" s="22" t="s">
        <v>61</v>
      </c>
      <c r="B40" s="23">
        <f>SUM(B41:B43)</f>
        <v>354.41</v>
      </c>
      <c r="C40" s="23">
        <f t="shared" ref="C40:M40" si="28">SUM(C41:C43)</f>
        <v>51.87</v>
      </c>
      <c r="D40" s="23">
        <f t="shared" si="28"/>
        <v>302.54</v>
      </c>
      <c r="E40" s="24">
        <f t="shared" si="11"/>
        <v>300.43</v>
      </c>
      <c r="F40" s="24">
        <v>41.47</v>
      </c>
      <c r="G40" s="24">
        <v>258.96</v>
      </c>
      <c r="H40" s="23">
        <f t="shared" si="28"/>
        <v>53.98</v>
      </c>
      <c r="I40" s="23">
        <f t="shared" si="28"/>
        <v>10.4</v>
      </c>
      <c r="J40" s="23">
        <f t="shared" si="28"/>
        <v>43.58</v>
      </c>
      <c r="K40" s="23">
        <f t="shared" si="28"/>
        <v>38.14</v>
      </c>
      <c r="L40" s="23">
        <f t="shared" si="28"/>
        <v>-0.2</v>
      </c>
      <c r="M40" s="23">
        <f t="shared" si="28"/>
        <v>91.92</v>
      </c>
      <c r="N40" s="23">
        <v>18.51</v>
      </c>
      <c r="O40" s="36">
        <v>73.41</v>
      </c>
    </row>
    <row r="41" ht="20" customHeight="1" spans="1:15">
      <c r="A41" s="25" t="s">
        <v>62</v>
      </c>
      <c r="B41" s="24">
        <f t="shared" ref="B41:B43" si="29">C41+D41</f>
        <v>116.53</v>
      </c>
      <c r="C41" s="24">
        <v>13.19</v>
      </c>
      <c r="D41" s="24">
        <v>103.34</v>
      </c>
      <c r="E41" s="24">
        <f t="shared" si="11"/>
        <v>98.77</v>
      </c>
      <c r="F41" s="24">
        <v>9.98</v>
      </c>
      <c r="G41" s="24">
        <v>88.79</v>
      </c>
      <c r="H41" s="24">
        <f t="shared" ref="H41:H43" si="30">I41+J41</f>
        <v>17.76</v>
      </c>
      <c r="I41" s="24">
        <f t="shared" ref="I41:I43" si="31">C41-F41</f>
        <v>3.21</v>
      </c>
      <c r="J41" s="24">
        <f t="shared" ref="J41:J43" si="32">D41-G41</f>
        <v>14.55</v>
      </c>
      <c r="K41" s="24">
        <v>12.55</v>
      </c>
      <c r="L41" s="24">
        <v>-0.06</v>
      </c>
      <c r="M41" s="24">
        <f t="shared" ref="M41:M43" si="33">H41+K41+L41</f>
        <v>30.25</v>
      </c>
      <c r="N41" s="37">
        <v>5.86</v>
      </c>
      <c r="O41" s="38">
        <v>24.39</v>
      </c>
    </row>
    <row r="42" ht="20" customHeight="1" spans="1:15">
      <c r="A42" s="25" t="s">
        <v>63</v>
      </c>
      <c r="B42" s="24">
        <f t="shared" si="29"/>
        <v>137.74</v>
      </c>
      <c r="C42" s="24">
        <v>11.06</v>
      </c>
      <c r="D42" s="24">
        <v>126.68</v>
      </c>
      <c r="E42" s="24">
        <f t="shared" si="11"/>
        <v>118.79</v>
      </c>
      <c r="F42" s="24">
        <v>8.73</v>
      </c>
      <c r="G42" s="24">
        <v>110.06</v>
      </c>
      <c r="H42" s="24">
        <f t="shared" si="30"/>
        <v>18.95</v>
      </c>
      <c r="I42" s="24">
        <f t="shared" si="31"/>
        <v>2.33</v>
      </c>
      <c r="J42" s="24">
        <f t="shared" si="32"/>
        <v>16.62</v>
      </c>
      <c r="K42" s="24">
        <v>12.68</v>
      </c>
      <c r="L42" s="24">
        <v>-0.06</v>
      </c>
      <c r="M42" s="24">
        <f t="shared" si="33"/>
        <v>31.57</v>
      </c>
      <c r="N42" s="37">
        <v>4.18</v>
      </c>
      <c r="O42" s="38">
        <v>27.39</v>
      </c>
    </row>
    <row r="43" ht="20" customHeight="1" spans="1:15">
      <c r="A43" s="25" t="s">
        <v>64</v>
      </c>
      <c r="B43" s="24">
        <f t="shared" si="29"/>
        <v>100.14</v>
      </c>
      <c r="C43" s="24">
        <v>27.62</v>
      </c>
      <c r="D43" s="24">
        <v>72.52</v>
      </c>
      <c r="E43" s="24">
        <f t="shared" si="11"/>
        <v>82.87</v>
      </c>
      <c r="F43" s="24">
        <v>22.76</v>
      </c>
      <c r="G43" s="24">
        <v>60.11</v>
      </c>
      <c r="H43" s="24">
        <f t="shared" si="30"/>
        <v>17.27</v>
      </c>
      <c r="I43" s="24">
        <f t="shared" si="31"/>
        <v>4.86</v>
      </c>
      <c r="J43" s="24">
        <f t="shared" si="32"/>
        <v>12.41</v>
      </c>
      <c r="K43" s="24">
        <v>12.91</v>
      </c>
      <c r="L43" s="24">
        <v>-0.08</v>
      </c>
      <c r="M43" s="24">
        <f t="shared" si="33"/>
        <v>30.1</v>
      </c>
      <c r="N43" s="37">
        <v>8.47</v>
      </c>
      <c r="O43" s="38">
        <v>21.63</v>
      </c>
    </row>
    <row r="44" ht="20" customHeight="1" spans="1:15">
      <c r="A44" s="22" t="s">
        <v>65</v>
      </c>
      <c r="B44" s="23">
        <f t="shared" ref="B44:M44" si="34">SUM(B45:B46)</f>
        <v>25.39</v>
      </c>
      <c r="C44" s="23">
        <f t="shared" si="34"/>
        <v>12.44</v>
      </c>
      <c r="D44" s="23">
        <f t="shared" si="34"/>
        <v>12.95</v>
      </c>
      <c r="E44" s="23">
        <f t="shared" si="34"/>
        <v>21.28</v>
      </c>
      <c r="F44" s="23">
        <f t="shared" si="34"/>
        <v>10.15</v>
      </c>
      <c r="G44" s="23">
        <f t="shared" si="34"/>
        <v>11.13</v>
      </c>
      <c r="H44" s="23">
        <f t="shared" si="34"/>
        <v>4.11</v>
      </c>
      <c r="I44" s="23">
        <f t="shared" si="34"/>
        <v>2.29</v>
      </c>
      <c r="J44" s="23">
        <f t="shared" si="34"/>
        <v>1.82</v>
      </c>
      <c r="K44" s="23">
        <f t="shared" si="34"/>
        <v>2.98</v>
      </c>
      <c r="L44" s="23">
        <f t="shared" si="34"/>
        <v>-0.03</v>
      </c>
      <c r="M44" s="23">
        <f t="shared" si="34"/>
        <v>7.06</v>
      </c>
      <c r="N44" s="23">
        <v>4.02</v>
      </c>
      <c r="O44" s="36">
        <v>3.04</v>
      </c>
    </row>
    <row r="45" ht="31" customHeight="1" spans="1:15">
      <c r="A45" s="25" t="s">
        <v>66</v>
      </c>
      <c r="B45" s="24">
        <f t="shared" ref="B45:B49" si="35">C45+D45</f>
        <v>6.22</v>
      </c>
      <c r="C45" s="24">
        <v>4.95</v>
      </c>
      <c r="D45" s="24">
        <v>1.27</v>
      </c>
      <c r="E45" s="24">
        <f t="shared" ref="E45:E49" si="36">F45+G45</f>
        <v>4.87</v>
      </c>
      <c r="F45" s="24">
        <v>3.86</v>
      </c>
      <c r="G45" s="24">
        <v>1.01</v>
      </c>
      <c r="H45" s="24">
        <f t="shared" ref="H45:H49" si="37">I45+J45</f>
        <v>1.35</v>
      </c>
      <c r="I45" s="24">
        <v>1.09</v>
      </c>
      <c r="J45" s="24">
        <v>0.26</v>
      </c>
      <c r="K45" s="24">
        <v>1.1</v>
      </c>
      <c r="L45" s="24">
        <v>-0.01</v>
      </c>
      <c r="M45" s="24">
        <f t="shared" ref="M45:M49" si="38">H45+K45+L45</f>
        <v>2.44</v>
      </c>
      <c r="N45" s="37">
        <v>1.97</v>
      </c>
      <c r="O45" s="38">
        <v>0.47</v>
      </c>
    </row>
    <row r="46" ht="20" customHeight="1" spans="1:15">
      <c r="A46" s="25" t="s">
        <v>67</v>
      </c>
      <c r="B46" s="24">
        <f t="shared" si="35"/>
        <v>19.17</v>
      </c>
      <c r="C46" s="24">
        <v>7.49</v>
      </c>
      <c r="D46" s="24">
        <v>11.68</v>
      </c>
      <c r="E46" s="24">
        <f t="shared" si="36"/>
        <v>16.41</v>
      </c>
      <c r="F46" s="24">
        <v>6.29</v>
      </c>
      <c r="G46" s="24">
        <v>10.12</v>
      </c>
      <c r="H46" s="24">
        <f t="shared" si="37"/>
        <v>2.76</v>
      </c>
      <c r="I46" s="24">
        <f t="shared" ref="I46:I49" si="39">C46-F46</f>
        <v>1.2</v>
      </c>
      <c r="J46" s="24">
        <f t="shared" ref="J46:J49" si="40">D46-G46</f>
        <v>1.56</v>
      </c>
      <c r="K46" s="24">
        <v>1.88</v>
      </c>
      <c r="L46" s="24">
        <v>-0.02</v>
      </c>
      <c r="M46" s="24">
        <f t="shared" si="38"/>
        <v>4.62</v>
      </c>
      <c r="N46" s="37">
        <v>2.05</v>
      </c>
      <c r="O46" s="38">
        <v>2.57</v>
      </c>
    </row>
    <row r="47" ht="20" customHeight="1" spans="1:15">
      <c r="A47" s="22" t="s">
        <v>68</v>
      </c>
      <c r="B47" s="23">
        <f>SUM(B48:B49)</f>
        <v>327.04</v>
      </c>
      <c r="C47" s="23">
        <f t="shared" ref="C47:M47" si="41">SUM(C48:C49)</f>
        <v>236.1</v>
      </c>
      <c r="D47" s="23">
        <f t="shared" si="41"/>
        <v>90.94</v>
      </c>
      <c r="E47" s="24">
        <f t="shared" si="36"/>
        <v>275.07</v>
      </c>
      <c r="F47" s="24">
        <v>198</v>
      </c>
      <c r="G47" s="24">
        <v>77.07</v>
      </c>
      <c r="H47" s="23">
        <f t="shared" si="41"/>
        <v>51.97</v>
      </c>
      <c r="I47" s="23">
        <f t="shared" si="41"/>
        <v>38.1</v>
      </c>
      <c r="J47" s="23">
        <f t="shared" si="41"/>
        <v>13.87</v>
      </c>
      <c r="K47" s="23">
        <f t="shared" si="41"/>
        <v>37.48</v>
      </c>
      <c r="L47" s="23">
        <f t="shared" si="41"/>
        <v>-0.49</v>
      </c>
      <c r="M47" s="23">
        <f t="shared" si="41"/>
        <v>88.96</v>
      </c>
      <c r="N47" s="23">
        <v>65.32</v>
      </c>
      <c r="O47" s="36">
        <v>23.64</v>
      </c>
    </row>
    <row r="48" ht="20" customHeight="1" spans="1:15">
      <c r="A48" s="25" t="s">
        <v>69</v>
      </c>
      <c r="B48" s="24">
        <f t="shared" si="35"/>
        <v>129.71</v>
      </c>
      <c r="C48" s="24">
        <v>66.64</v>
      </c>
      <c r="D48" s="24">
        <v>63.07</v>
      </c>
      <c r="E48" s="24">
        <f t="shared" si="36"/>
        <v>108.56</v>
      </c>
      <c r="F48" s="24">
        <v>55.07</v>
      </c>
      <c r="G48" s="24">
        <v>53.49</v>
      </c>
      <c r="H48" s="24">
        <f t="shared" si="37"/>
        <v>21.15</v>
      </c>
      <c r="I48" s="24">
        <f t="shared" si="39"/>
        <v>11.57</v>
      </c>
      <c r="J48" s="24">
        <f t="shared" si="40"/>
        <v>9.58</v>
      </c>
      <c r="K48" s="24">
        <v>15.42</v>
      </c>
      <c r="L48" s="24">
        <v>-0.15</v>
      </c>
      <c r="M48" s="24">
        <f t="shared" si="38"/>
        <v>36.42</v>
      </c>
      <c r="N48" s="37">
        <v>20.11</v>
      </c>
      <c r="O48" s="38">
        <v>16.31</v>
      </c>
    </row>
    <row r="49" ht="20" customHeight="1" spans="1:15">
      <c r="A49" s="25" t="s">
        <v>70</v>
      </c>
      <c r="B49" s="24">
        <f t="shared" si="35"/>
        <v>197.33</v>
      </c>
      <c r="C49" s="24">
        <v>169.46</v>
      </c>
      <c r="D49" s="24">
        <v>27.87</v>
      </c>
      <c r="E49" s="24">
        <f t="shared" si="36"/>
        <v>166.51</v>
      </c>
      <c r="F49" s="24">
        <v>142.93</v>
      </c>
      <c r="G49" s="24">
        <v>23.58</v>
      </c>
      <c r="H49" s="24">
        <f t="shared" si="37"/>
        <v>30.82</v>
      </c>
      <c r="I49" s="24">
        <f t="shared" si="39"/>
        <v>26.53</v>
      </c>
      <c r="J49" s="24">
        <f t="shared" si="40"/>
        <v>4.29</v>
      </c>
      <c r="K49" s="24">
        <v>22.06</v>
      </c>
      <c r="L49" s="24">
        <v>-0.34</v>
      </c>
      <c r="M49" s="24">
        <f t="shared" si="38"/>
        <v>52.54</v>
      </c>
      <c r="N49" s="37">
        <v>45.21</v>
      </c>
      <c r="O49" s="38">
        <v>7.33</v>
      </c>
    </row>
    <row r="50" ht="20" customHeight="1" spans="1:15">
      <c r="A50" s="22" t="s">
        <v>71</v>
      </c>
      <c r="B50" s="23">
        <f t="shared" ref="B50:M50" si="42">SUM(B51:B53)</f>
        <v>181.4</v>
      </c>
      <c r="C50" s="23">
        <f t="shared" si="42"/>
        <v>51.96</v>
      </c>
      <c r="D50" s="23">
        <f t="shared" si="42"/>
        <v>129.44</v>
      </c>
      <c r="E50" s="23">
        <f t="shared" si="42"/>
        <v>147.21</v>
      </c>
      <c r="F50" s="23">
        <f t="shared" si="42"/>
        <v>38.83</v>
      </c>
      <c r="G50" s="23">
        <f t="shared" si="42"/>
        <v>108.38</v>
      </c>
      <c r="H50" s="23">
        <f t="shared" si="42"/>
        <v>34.19</v>
      </c>
      <c r="I50" s="23">
        <f t="shared" si="42"/>
        <v>13.13</v>
      </c>
      <c r="J50" s="23">
        <f t="shared" si="42"/>
        <v>21.06</v>
      </c>
      <c r="K50" s="23">
        <f t="shared" si="42"/>
        <v>26.44</v>
      </c>
      <c r="L50" s="23">
        <f t="shared" si="42"/>
        <v>-0.14</v>
      </c>
      <c r="M50" s="23">
        <f t="shared" si="42"/>
        <v>60.49</v>
      </c>
      <c r="N50" s="23">
        <v>24.12</v>
      </c>
      <c r="O50" s="36">
        <v>36.37</v>
      </c>
    </row>
    <row r="51" ht="28" customHeight="1" spans="1:15">
      <c r="A51" s="25" t="s">
        <v>72</v>
      </c>
      <c r="B51" s="24">
        <f t="shared" ref="B51:B53" si="43">C51+D51</f>
        <v>24.15</v>
      </c>
      <c r="C51" s="24">
        <v>7.26</v>
      </c>
      <c r="D51" s="24">
        <v>16.89</v>
      </c>
      <c r="E51" s="24">
        <f t="shared" ref="E51:E53" si="44">F51+G51</f>
        <v>19.84</v>
      </c>
      <c r="F51" s="24">
        <v>5.59</v>
      </c>
      <c r="G51" s="24">
        <v>14.25</v>
      </c>
      <c r="H51" s="24">
        <f t="shared" ref="H51:H53" si="45">I51+J51</f>
        <v>4.31</v>
      </c>
      <c r="I51" s="24">
        <v>1.67</v>
      </c>
      <c r="J51" s="24">
        <v>2.64</v>
      </c>
      <c r="K51" s="24">
        <v>3.27</v>
      </c>
      <c r="L51" s="24">
        <v>-0.02</v>
      </c>
      <c r="M51" s="24">
        <f t="shared" ref="M51:M53" si="46">H51+K51+L51</f>
        <v>7.56</v>
      </c>
      <c r="N51" s="37">
        <v>3.04</v>
      </c>
      <c r="O51" s="38">
        <v>4.52</v>
      </c>
    </row>
    <row r="52" ht="20" customHeight="1" spans="1:15">
      <c r="A52" s="25" t="s">
        <v>73</v>
      </c>
      <c r="B52" s="24">
        <f t="shared" si="43"/>
        <v>124.89</v>
      </c>
      <c r="C52" s="24">
        <v>27.13</v>
      </c>
      <c r="D52" s="24">
        <v>97.76</v>
      </c>
      <c r="E52" s="24">
        <f t="shared" si="44"/>
        <v>103.54</v>
      </c>
      <c r="F52" s="24">
        <v>20.55</v>
      </c>
      <c r="G52" s="24">
        <v>82.99</v>
      </c>
      <c r="H52" s="24">
        <f t="shared" si="45"/>
        <v>21.35</v>
      </c>
      <c r="I52" s="24">
        <f t="shared" ref="I52:I58" si="47">C52-F52</f>
        <v>6.58</v>
      </c>
      <c r="J52" s="24">
        <f t="shared" ref="J52:J58" si="48">D52-G52</f>
        <v>14.77</v>
      </c>
      <c r="K52" s="24">
        <v>15.9</v>
      </c>
      <c r="L52" s="24">
        <v>-0.08</v>
      </c>
      <c r="M52" s="24">
        <f t="shared" si="46"/>
        <v>37.17</v>
      </c>
      <c r="N52" s="37">
        <v>12.03</v>
      </c>
      <c r="O52" s="38">
        <v>25.14</v>
      </c>
    </row>
    <row r="53" ht="20" customHeight="1" spans="1:15">
      <c r="A53" s="25" t="s">
        <v>74</v>
      </c>
      <c r="B53" s="24">
        <f t="shared" si="43"/>
        <v>32.36</v>
      </c>
      <c r="C53" s="24">
        <v>17.57</v>
      </c>
      <c r="D53" s="24">
        <v>14.79</v>
      </c>
      <c r="E53" s="24">
        <f t="shared" si="44"/>
        <v>23.83</v>
      </c>
      <c r="F53" s="24">
        <v>12.69</v>
      </c>
      <c r="G53" s="24">
        <v>11.14</v>
      </c>
      <c r="H53" s="24">
        <f t="shared" si="45"/>
        <v>8.53</v>
      </c>
      <c r="I53" s="24">
        <f t="shared" si="47"/>
        <v>4.88</v>
      </c>
      <c r="J53" s="24">
        <f t="shared" si="48"/>
        <v>3.65</v>
      </c>
      <c r="K53" s="24">
        <v>7.27</v>
      </c>
      <c r="L53" s="24">
        <v>-0.04</v>
      </c>
      <c r="M53" s="24">
        <f t="shared" si="46"/>
        <v>15.76</v>
      </c>
      <c r="N53" s="37">
        <v>9.05</v>
      </c>
      <c r="O53" s="38">
        <v>6.71</v>
      </c>
    </row>
    <row r="54" ht="20" customHeight="1" spans="1:15">
      <c r="A54" s="26" t="s">
        <v>75</v>
      </c>
      <c r="B54" s="23">
        <f t="shared" ref="B54:M54" si="49">SUM(B55:B56)</f>
        <v>16.26</v>
      </c>
      <c r="C54" s="23">
        <f t="shared" si="49"/>
        <v>13.16</v>
      </c>
      <c r="D54" s="23">
        <f t="shared" si="49"/>
        <v>3.1</v>
      </c>
      <c r="E54" s="23">
        <f t="shared" si="49"/>
        <v>15.17</v>
      </c>
      <c r="F54" s="23">
        <f t="shared" si="49"/>
        <v>12.43</v>
      </c>
      <c r="G54" s="23">
        <f t="shared" si="49"/>
        <v>2.74</v>
      </c>
      <c r="H54" s="23">
        <f t="shared" si="49"/>
        <v>1.09</v>
      </c>
      <c r="I54" s="23">
        <f t="shared" si="49"/>
        <v>0.730000000000001</v>
      </c>
      <c r="J54" s="23">
        <f t="shared" si="49"/>
        <v>0.36</v>
      </c>
      <c r="K54" s="23">
        <f t="shared" si="49"/>
        <v>0.29</v>
      </c>
      <c r="L54" s="23">
        <f t="shared" si="49"/>
        <v>-0.03</v>
      </c>
      <c r="M54" s="23">
        <f t="shared" si="49"/>
        <v>1.35</v>
      </c>
      <c r="N54" s="23">
        <v>0.780000000000001</v>
      </c>
      <c r="O54" s="36">
        <v>0.57</v>
      </c>
    </row>
    <row r="55" ht="29" customHeight="1" spans="1:15">
      <c r="A55" s="25" t="s">
        <v>76</v>
      </c>
      <c r="B55" s="24">
        <f t="shared" ref="B55:B58" si="50">C55+D55</f>
        <v>5.54</v>
      </c>
      <c r="C55" s="24">
        <v>4.95</v>
      </c>
      <c r="D55" s="24">
        <v>0.59</v>
      </c>
      <c r="E55" s="24">
        <f t="shared" ref="E55:E62" si="51">F55+G55</f>
        <v>5.38</v>
      </c>
      <c r="F55" s="24">
        <v>4.82</v>
      </c>
      <c r="G55" s="24">
        <v>0.56</v>
      </c>
      <c r="H55" s="24">
        <f t="shared" ref="H55:H58" si="52">I55+J55</f>
        <v>0.16</v>
      </c>
      <c r="I55" s="24">
        <v>0.13</v>
      </c>
      <c r="J55" s="24">
        <v>0.03</v>
      </c>
      <c r="K55" s="24">
        <v>-0.12</v>
      </c>
      <c r="L55" s="24">
        <v>-0.01</v>
      </c>
      <c r="M55" s="24">
        <f t="shared" ref="M55:M58" si="53">H55+K55+L55</f>
        <v>0.03</v>
      </c>
      <c r="N55" s="37">
        <v>0</v>
      </c>
      <c r="O55" s="38">
        <v>0.03</v>
      </c>
    </row>
    <row r="56" ht="20" customHeight="1" spans="1:15">
      <c r="A56" s="25" t="s">
        <v>77</v>
      </c>
      <c r="B56" s="24">
        <f t="shared" si="50"/>
        <v>10.72</v>
      </c>
      <c r="C56" s="24">
        <v>8.21</v>
      </c>
      <c r="D56" s="24">
        <v>2.51</v>
      </c>
      <c r="E56" s="24">
        <f t="shared" si="51"/>
        <v>9.79</v>
      </c>
      <c r="F56" s="24">
        <v>7.61</v>
      </c>
      <c r="G56" s="24">
        <v>2.18</v>
      </c>
      <c r="H56" s="24">
        <f t="shared" si="52"/>
        <v>0.93</v>
      </c>
      <c r="I56" s="24">
        <f t="shared" si="47"/>
        <v>0.600000000000001</v>
      </c>
      <c r="J56" s="24">
        <f t="shared" si="48"/>
        <v>0.33</v>
      </c>
      <c r="K56" s="24">
        <v>0.41</v>
      </c>
      <c r="L56" s="24">
        <v>-0.02</v>
      </c>
      <c r="M56" s="24">
        <f t="shared" si="53"/>
        <v>1.32</v>
      </c>
      <c r="N56" s="37">
        <v>0.780000000000001</v>
      </c>
      <c r="O56" s="38">
        <v>0.54</v>
      </c>
    </row>
    <row r="57" ht="20" customHeight="1" spans="1:15">
      <c r="A57" s="22" t="s">
        <v>78</v>
      </c>
      <c r="B57" s="23">
        <f t="shared" si="50"/>
        <v>324.93</v>
      </c>
      <c r="C57" s="23">
        <v>189.13</v>
      </c>
      <c r="D57" s="23">
        <v>135.8</v>
      </c>
      <c r="E57" s="24">
        <f t="shared" si="51"/>
        <v>263.97</v>
      </c>
      <c r="F57" s="24">
        <v>148.89</v>
      </c>
      <c r="G57" s="24">
        <v>115.08</v>
      </c>
      <c r="H57" s="23">
        <f t="shared" si="52"/>
        <v>60.96</v>
      </c>
      <c r="I57" s="23">
        <f t="shared" si="47"/>
        <v>40.24</v>
      </c>
      <c r="J57" s="23">
        <f t="shared" si="48"/>
        <v>20.72</v>
      </c>
      <c r="K57" s="23">
        <v>47.07</v>
      </c>
      <c r="L57" s="23">
        <v>-0.41</v>
      </c>
      <c r="M57" s="23">
        <f t="shared" si="53"/>
        <v>107.62</v>
      </c>
      <c r="N57" s="37">
        <v>72.27</v>
      </c>
      <c r="O57" s="38">
        <v>35.35</v>
      </c>
    </row>
    <row r="58" ht="20" customHeight="1" spans="1:15">
      <c r="A58" s="22" t="s">
        <v>79</v>
      </c>
      <c r="B58" s="23">
        <f t="shared" si="50"/>
        <v>520.57</v>
      </c>
      <c r="C58" s="23">
        <v>319.19</v>
      </c>
      <c r="D58" s="23">
        <v>201.38</v>
      </c>
      <c r="E58" s="24">
        <f t="shared" si="51"/>
        <v>430.44</v>
      </c>
      <c r="F58" s="24">
        <v>257.46</v>
      </c>
      <c r="G58" s="24">
        <v>172.98</v>
      </c>
      <c r="H58" s="23">
        <f t="shared" si="52"/>
        <v>90.13</v>
      </c>
      <c r="I58" s="23">
        <f t="shared" si="47"/>
        <v>61.73</v>
      </c>
      <c r="J58" s="23">
        <f t="shared" si="48"/>
        <v>28.4</v>
      </c>
      <c r="K58" s="23">
        <v>67.48</v>
      </c>
      <c r="L58" s="23">
        <v>-0.68</v>
      </c>
      <c r="M58" s="23">
        <f t="shared" si="53"/>
        <v>156.93</v>
      </c>
      <c r="N58" s="37">
        <v>109.29</v>
      </c>
      <c r="O58" s="38">
        <v>47.64</v>
      </c>
    </row>
    <row r="59" ht="20" customHeight="1" spans="1:15">
      <c r="A59" s="26" t="s">
        <v>80</v>
      </c>
      <c r="B59" s="23">
        <f>SUM(B60:B62)</f>
        <v>669.51</v>
      </c>
      <c r="C59" s="23">
        <f t="shared" ref="C59:M59" si="54">SUM(C60:C62)</f>
        <v>353.41</v>
      </c>
      <c r="D59" s="23">
        <f t="shared" si="54"/>
        <v>316.1</v>
      </c>
      <c r="E59" s="24">
        <f t="shared" si="51"/>
        <v>559.35</v>
      </c>
      <c r="F59" s="24">
        <v>289.5</v>
      </c>
      <c r="G59" s="24">
        <v>269.85</v>
      </c>
      <c r="H59" s="23">
        <f t="shared" si="54"/>
        <v>110.16</v>
      </c>
      <c r="I59" s="23">
        <f t="shared" si="54"/>
        <v>63.91</v>
      </c>
      <c r="J59" s="23">
        <f t="shared" si="54"/>
        <v>46.25</v>
      </c>
      <c r="K59" s="23">
        <f t="shared" si="54"/>
        <v>80.7</v>
      </c>
      <c r="L59" s="23">
        <f t="shared" si="54"/>
        <v>-0.77</v>
      </c>
      <c r="M59" s="23">
        <f t="shared" si="54"/>
        <v>190.09</v>
      </c>
      <c r="N59" s="23">
        <v>111.89</v>
      </c>
      <c r="O59" s="36">
        <v>78.2</v>
      </c>
    </row>
    <row r="60" ht="20" customHeight="1" spans="1:15">
      <c r="A60" s="25" t="s">
        <v>81</v>
      </c>
      <c r="B60" s="24">
        <f t="shared" ref="B60:B62" si="55">C60+D60</f>
        <v>231.38</v>
      </c>
      <c r="C60" s="24">
        <v>76.64</v>
      </c>
      <c r="D60" s="24">
        <v>154.74</v>
      </c>
      <c r="E60" s="24">
        <f t="shared" si="51"/>
        <v>194.63</v>
      </c>
      <c r="F60" s="24">
        <v>62.38</v>
      </c>
      <c r="G60" s="24">
        <v>132.25</v>
      </c>
      <c r="H60" s="24">
        <f t="shared" ref="H60:H62" si="56">I60+J60</f>
        <v>36.75</v>
      </c>
      <c r="I60" s="24">
        <f t="shared" ref="I60:I62" si="57">C60-F60</f>
        <v>14.26</v>
      </c>
      <c r="J60" s="24">
        <f t="shared" ref="J60:J62" si="58">D60-G60</f>
        <v>22.49</v>
      </c>
      <c r="K60" s="24">
        <v>26.49</v>
      </c>
      <c r="L60" s="24">
        <v>-0.19</v>
      </c>
      <c r="M60" s="24">
        <f t="shared" ref="M60:M62" si="59">H60+K60+L60</f>
        <v>63.05</v>
      </c>
      <c r="N60" s="37">
        <v>25.08</v>
      </c>
      <c r="O60" s="38">
        <v>37.97</v>
      </c>
    </row>
    <row r="61" ht="20" customHeight="1" spans="1:15">
      <c r="A61" s="25" t="s">
        <v>82</v>
      </c>
      <c r="B61" s="24">
        <f t="shared" si="55"/>
        <v>79.07</v>
      </c>
      <c r="C61" s="24">
        <v>35.14</v>
      </c>
      <c r="D61" s="24">
        <v>43.93</v>
      </c>
      <c r="E61" s="24">
        <f t="shared" si="51"/>
        <v>66.26</v>
      </c>
      <c r="F61" s="24">
        <v>28.21</v>
      </c>
      <c r="G61" s="24">
        <v>38.05</v>
      </c>
      <c r="H61" s="24">
        <f t="shared" si="56"/>
        <v>12.81</v>
      </c>
      <c r="I61" s="24">
        <f t="shared" si="57"/>
        <v>6.93</v>
      </c>
      <c r="J61" s="24">
        <f t="shared" si="58"/>
        <v>5.88</v>
      </c>
      <c r="K61" s="24">
        <v>9.31</v>
      </c>
      <c r="L61" s="24">
        <v>-0.08</v>
      </c>
      <c r="M61" s="24">
        <f t="shared" si="59"/>
        <v>22.04</v>
      </c>
      <c r="N61" s="37">
        <v>12.3</v>
      </c>
      <c r="O61" s="38">
        <v>9.74</v>
      </c>
    </row>
    <row r="62" ht="20" customHeight="1" spans="1:15">
      <c r="A62" s="25" t="s">
        <v>83</v>
      </c>
      <c r="B62" s="24">
        <f t="shared" si="55"/>
        <v>359.06</v>
      </c>
      <c r="C62" s="24">
        <v>241.63</v>
      </c>
      <c r="D62" s="24">
        <v>117.43</v>
      </c>
      <c r="E62" s="24">
        <f t="shared" si="51"/>
        <v>298.46</v>
      </c>
      <c r="F62" s="24">
        <v>198.91</v>
      </c>
      <c r="G62" s="24">
        <v>99.55</v>
      </c>
      <c r="H62" s="24">
        <f t="shared" si="56"/>
        <v>60.6</v>
      </c>
      <c r="I62" s="24">
        <f t="shared" si="57"/>
        <v>42.72</v>
      </c>
      <c r="J62" s="24">
        <f t="shared" si="58"/>
        <v>17.88</v>
      </c>
      <c r="K62" s="24">
        <v>44.9</v>
      </c>
      <c r="L62" s="24">
        <v>-0.5</v>
      </c>
      <c r="M62" s="24">
        <f t="shared" si="59"/>
        <v>105</v>
      </c>
      <c r="N62" s="37">
        <v>74.51</v>
      </c>
      <c r="O62" s="38">
        <v>30.49</v>
      </c>
    </row>
    <row r="63" ht="20" customHeight="1" spans="1:15">
      <c r="A63" s="26" t="s">
        <v>84</v>
      </c>
      <c r="B63" s="23">
        <f t="shared" ref="B63:M63" si="60">SUM(B64:B66)</f>
        <v>100.81</v>
      </c>
      <c r="C63" s="23">
        <f t="shared" si="60"/>
        <v>54.11</v>
      </c>
      <c r="D63" s="23">
        <f t="shared" si="60"/>
        <v>46.7</v>
      </c>
      <c r="E63" s="23">
        <f t="shared" si="60"/>
        <v>78.94</v>
      </c>
      <c r="F63" s="23">
        <f t="shared" si="60"/>
        <v>43.46</v>
      </c>
      <c r="G63" s="23">
        <f t="shared" si="60"/>
        <v>35.48</v>
      </c>
      <c r="H63" s="23">
        <f t="shared" si="60"/>
        <v>21.87</v>
      </c>
      <c r="I63" s="23">
        <f t="shared" si="60"/>
        <v>10.65</v>
      </c>
      <c r="J63" s="23">
        <f t="shared" si="60"/>
        <v>11.22</v>
      </c>
      <c r="K63" s="23">
        <f t="shared" si="60"/>
        <v>17.71</v>
      </c>
      <c r="L63" s="23">
        <f t="shared" si="60"/>
        <v>-0.12</v>
      </c>
      <c r="M63" s="23">
        <f t="shared" si="60"/>
        <v>39.46</v>
      </c>
      <c r="N63" s="23">
        <v>18.92</v>
      </c>
      <c r="O63" s="36">
        <v>20.54</v>
      </c>
    </row>
    <row r="64" ht="26" customHeight="1" spans="1:15">
      <c r="A64" s="25" t="s">
        <v>85</v>
      </c>
      <c r="B64" s="24">
        <f t="shared" ref="B64:B66" si="61">C64+D64</f>
        <v>13.56</v>
      </c>
      <c r="C64" s="24">
        <v>9.56</v>
      </c>
      <c r="D64" s="24">
        <v>4</v>
      </c>
      <c r="E64" s="24">
        <f t="shared" ref="E64:E66" si="62">F64+G64</f>
        <v>10.66</v>
      </c>
      <c r="F64" s="24">
        <v>7.48</v>
      </c>
      <c r="G64" s="24">
        <v>3.18</v>
      </c>
      <c r="H64" s="24">
        <f t="shared" ref="H64:H66" si="63">I64+J64</f>
        <v>2.9</v>
      </c>
      <c r="I64" s="24">
        <f t="shared" ref="I64:I66" si="64">C64-F64</f>
        <v>2.08</v>
      </c>
      <c r="J64" s="24">
        <f t="shared" ref="J64:J66" si="65">D64-G64</f>
        <v>0.82</v>
      </c>
      <c r="K64" s="24">
        <v>2.34</v>
      </c>
      <c r="L64" s="24">
        <v>-0.02</v>
      </c>
      <c r="M64" s="24">
        <f t="shared" ref="M64:M66" si="66">H64+K64+L64</f>
        <v>5.22</v>
      </c>
      <c r="N64" s="37">
        <v>3.76</v>
      </c>
      <c r="O64" s="38">
        <v>1.46</v>
      </c>
    </row>
    <row r="65" ht="20" customHeight="1" spans="1:15">
      <c r="A65" s="25" t="s">
        <v>86</v>
      </c>
      <c r="B65" s="24">
        <f t="shared" si="61"/>
        <v>50.45</v>
      </c>
      <c r="C65" s="24">
        <v>14.63</v>
      </c>
      <c r="D65" s="24">
        <v>35.82</v>
      </c>
      <c r="E65" s="24">
        <f t="shared" si="62"/>
        <v>40.14</v>
      </c>
      <c r="F65" s="24">
        <v>12.01</v>
      </c>
      <c r="G65" s="24">
        <v>28.13</v>
      </c>
      <c r="H65" s="24">
        <f t="shared" si="63"/>
        <v>10.31</v>
      </c>
      <c r="I65" s="24">
        <f t="shared" si="64"/>
        <v>2.62</v>
      </c>
      <c r="J65" s="24">
        <f t="shared" si="65"/>
        <v>7.69</v>
      </c>
      <c r="K65" s="24">
        <v>8.2</v>
      </c>
      <c r="L65" s="24">
        <v>-0.04</v>
      </c>
      <c r="M65" s="24">
        <f t="shared" si="66"/>
        <v>18.47</v>
      </c>
      <c r="N65" s="37">
        <v>4.58</v>
      </c>
      <c r="O65" s="38">
        <v>13.89</v>
      </c>
    </row>
    <row r="66" ht="20" customHeight="1" spans="1:15">
      <c r="A66" s="25" t="s">
        <v>87</v>
      </c>
      <c r="B66" s="24">
        <f t="shared" si="61"/>
        <v>36.8</v>
      </c>
      <c r="C66" s="24">
        <v>29.92</v>
      </c>
      <c r="D66" s="24">
        <v>6.88</v>
      </c>
      <c r="E66" s="24">
        <f t="shared" si="62"/>
        <v>28.14</v>
      </c>
      <c r="F66" s="24">
        <v>23.97</v>
      </c>
      <c r="G66" s="24">
        <v>4.17</v>
      </c>
      <c r="H66" s="24">
        <f t="shared" si="63"/>
        <v>8.66</v>
      </c>
      <c r="I66" s="24">
        <f t="shared" si="64"/>
        <v>5.95</v>
      </c>
      <c r="J66" s="24">
        <f t="shared" si="65"/>
        <v>2.71</v>
      </c>
      <c r="K66" s="24">
        <v>7.17</v>
      </c>
      <c r="L66" s="24">
        <v>-0.06</v>
      </c>
      <c r="M66" s="24">
        <f t="shared" si="66"/>
        <v>15.77</v>
      </c>
      <c r="N66" s="37">
        <v>10.58</v>
      </c>
      <c r="O66" s="38">
        <v>5.19</v>
      </c>
    </row>
    <row r="67" ht="20" customHeight="1" spans="1:15">
      <c r="A67" s="39" t="s">
        <v>88</v>
      </c>
      <c r="B67" s="23">
        <f t="shared" ref="B67:M67" si="67">SUM(B68:B72)</f>
        <v>183.35</v>
      </c>
      <c r="C67" s="23">
        <f t="shared" si="67"/>
        <v>25.91</v>
      </c>
      <c r="D67" s="23">
        <f t="shared" si="67"/>
        <v>157.44</v>
      </c>
      <c r="E67" s="23">
        <f t="shared" si="67"/>
        <v>163.17</v>
      </c>
      <c r="F67" s="23">
        <f t="shared" si="67"/>
        <v>22.08</v>
      </c>
      <c r="G67" s="23">
        <f t="shared" si="67"/>
        <v>141.09</v>
      </c>
      <c r="H67" s="23">
        <f t="shared" si="67"/>
        <v>20.18</v>
      </c>
      <c r="I67" s="23">
        <f t="shared" si="67"/>
        <v>3.83</v>
      </c>
      <c r="J67" s="23">
        <f t="shared" si="67"/>
        <v>16.35</v>
      </c>
      <c r="K67" s="23">
        <f t="shared" si="67"/>
        <v>11.62</v>
      </c>
      <c r="L67" s="23">
        <f t="shared" si="67"/>
        <v>-0.1</v>
      </c>
      <c r="M67" s="23">
        <f t="shared" si="67"/>
        <v>31.7</v>
      </c>
      <c r="N67" s="23">
        <v>6.45</v>
      </c>
      <c r="O67" s="36">
        <v>25.25</v>
      </c>
    </row>
    <row r="68" ht="33" customHeight="1" spans="1:15">
      <c r="A68" s="25" t="s">
        <v>89</v>
      </c>
      <c r="B68" s="24">
        <f t="shared" ref="B68:B72" si="68">C68+D68</f>
        <v>19.05</v>
      </c>
      <c r="C68" s="24">
        <v>7.69</v>
      </c>
      <c r="D68" s="24">
        <v>11.36</v>
      </c>
      <c r="E68" s="24">
        <f t="shared" ref="E68:E72" si="69">F68+G68</f>
        <v>16.6</v>
      </c>
      <c r="F68" s="24">
        <v>6.71</v>
      </c>
      <c r="G68" s="24">
        <v>9.89</v>
      </c>
      <c r="H68" s="24">
        <f t="shared" ref="H68:H72" si="70">I68+J68</f>
        <v>2.45</v>
      </c>
      <c r="I68" s="24">
        <v>0.98</v>
      </c>
      <c r="J68" s="24">
        <v>1.47</v>
      </c>
      <c r="K68" s="24">
        <v>1.6</v>
      </c>
      <c r="L68" s="24">
        <v>-0.02</v>
      </c>
      <c r="M68" s="24">
        <f t="shared" ref="M68:M72" si="71">H68+K68+L68</f>
        <v>4.03</v>
      </c>
      <c r="N68" s="37">
        <v>1.6</v>
      </c>
      <c r="O68" s="38">
        <v>2.43</v>
      </c>
    </row>
    <row r="69" ht="20" customHeight="1" spans="1:15">
      <c r="A69" s="25" t="s">
        <v>90</v>
      </c>
      <c r="B69" s="24">
        <f t="shared" si="68"/>
        <v>55.21</v>
      </c>
      <c r="C69" s="24">
        <v>1.44</v>
      </c>
      <c r="D69" s="24">
        <v>53.77</v>
      </c>
      <c r="E69" s="24">
        <f t="shared" si="69"/>
        <v>49.67</v>
      </c>
      <c r="F69" s="24">
        <v>1.12</v>
      </c>
      <c r="G69" s="24">
        <v>48.55</v>
      </c>
      <c r="H69" s="24">
        <f t="shared" si="70"/>
        <v>5.54000000000001</v>
      </c>
      <c r="I69" s="24">
        <f t="shared" ref="I69:I72" si="72">C69-F69</f>
        <v>0.32</v>
      </c>
      <c r="J69" s="24">
        <f t="shared" ref="J69:J72" si="73">D69-G69</f>
        <v>5.22000000000001</v>
      </c>
      <c r="K69" s="24">
        <v>2.93</v>
      </c>
      <c r="L69" s="24">
        <v>-0.02</v>
      </c>
      <c r="M69" s="24">
        <f t="shared" si="71"/>
        <v>8.45000000000001</v>
      </c>
      <c r="N69" s="37">
        <v>0.58</v>
      </c>
      <c r="O69" s="38">
        <v>7.87000000000001</v>
      </c>
    </row>
    <row r="70" ht="20" customHeight="1" spans="1:15">
      <c r="A70" s="25" t="s">
        <v>91</v>
      </c>
      <c r="B70" s="24">
        <f t="shared" si="68"/>
        <v>82.7</v>
      </c>
      <c r="C70" s="24">
        <v>2.76</v>
      </c>
      <c r="D70" s="24">
        <v>79.94</v>
      </c>
      <c r="E70" s="24">
        <f t="shared" si="69"/>
        <v>73.4</v>
      </c>
      <c r="F70" s="24">
        <v>2.19</v>
      </c>
      <c r="G70" s="24">
        <v>71.21</v>
      </c>
      <c r="H70" s="24">
        <f t="shared" si="70"/>
        <v>9.3</v>
      </c>
      <c r="I70" s="24">
        <f t="shared" si="72"/>
        <v>0.57</v>
      </c>
      <c r="J70" s="24">
        <f t="shared" si="73"/>
        <v>8.73</v>
      </c>
      <c r="K70" s="24">
        <v>5.44</v>
      </c>
      <c r="L70" s="24">
        <v>-0.03</v>
      </c>
      <c r="M70" s="24">
        <f t="shared" si="71"/>
        <v>14.71</v>
      </c>
      <c r="N70" s="37">
        <v>1.02</v>
      </c>
      <c r="O70" s="38">
        <v>13.69</v>
      </c>
    </row>
    <row r="71" ht="20" customHeight="1" spans="1:15">
      <c r="A71" s="25" t="s">
        <v>92</v>
      </c>
      <c r="B71" s="24">
        <f t="shared" si="68"/>
        <v>15.69</v>
      </c>
      <c r="C71" s="24">
        <v>8.09</v>
      </c>
      <c r="D71" s="24">
        <v>7.6</v>
      </c>
      <c r="E71" s="24">
        <f t="shared" si="69"/>
        <v>13.72</v>
      </c>
      <c r="F71" s="24">
        <v>6.81</v>
      </c>
      <c r="G71" s="24">
        <v>6.91</v>
      </c>
      <c r="H71" s="24">
        <f t="shared" si="70"/>
        <v>1.97</v>
      </c>
      <c r="I71" s="24">
        <f t="shared" si="72"/>
        <v>1.28</v>
      </c>
      <c r="J71" s="24">
        <f t="shared" si="73"/>
        <v>0.69</v>
      </c>
      <c r="K71" s="24">
        <v>1.25</v>
      </c>
      <c r="L71" s="24">
        <v>-0.02</v>
      </c>
      <c r="M71" s="24">
        <f t="shared" si="71"/>
        <v>3.2</v>
      </c>
      <c r="N71" s="37">
        <v>2.18</v>
      </c>
      <c r="O71" s="38">
        <v>1.02</v>
      </c>
    </row>
    <row r="72" ht="20" customHeight="1" spans="1:15">
      <c r="A72" s="25" t="s">
        <v>93</v>
      </c>
      <c r="B72" s="24">
        <f t="shared" si="68"/>
        <v>10.7</v>
      </c>
      <c r="C72" s="24">
        <v>5.93</v>
      </c>
      <c r="D72" s="24">
        <v>4.77</v>
      </c>
      <c r="E72" s="24">
        <f t="shared" si="69"/>
        <v>9.78</v>
      </c>
      <c r="F72" s="24">
        <v>5.25</v>
      </c>
      <c r="G72" s="24">
        <v>4.53</v>
      </c>
      <c r="H72" s="24">
        <f t="shared" si="70"/>
        <v>0.919999999999999</v>
      </c>
      <c r="I72" s="24">
        <f t="shared" si="72"/>
        <v>0.68</v>
      </c>
      <c r="J72" s="24">
        <f t="shared" si="73"/>
        <v>0.239999999999999</v>
      </c>
      <c r="K72" s="24">
        <v>0.4</v>
      </c>
      <c r="L72" s="24">
        <v>-0.01</v>
      </c>
      <c r="M72" s="24">
        <f t="shared" si="71"/>
        <v>1.31</v>
      </c>
      <c r="N72" s="37">
        <v>1.07</v>
      </c>
      <c r="O72" s="38">
        <v>0.239999999999999</v>
      </c>
    </row>
    <row r="73" ht="20" customHeight="1" spans="1:15">
      <c r="A73" s="26" t="s">
        <v>94</v>
      </c>
      <c r="B73" s="23">
        <f t="shared" ref="B73:M73" si="74">SUM(B74:B76)</f>
        <v>108.8</v>
      </c>
      <c r="C73" s="23">
        <f t="shared" si="74"/>
        <v>48.9</v>
      </c>
      <c r="D73" s="23">
        <f t="shared" si="74"/>
        <v>59.9</v>
      </c>
      <c r="E73" s="23">
        <f t="shared" si="74"/>
        <v>95.97</v>
      </c>
      <c r="F73" s="23">
        <f t="shared" si="74"/>
        <v>44.95</v>
      </c>
      <c r="G73" s="23">
        <f t="shared" si="74"/>
        <v>51.02</v>
      </c>
      <c r="H73" s="23">
        <f t="shared" si="74"/>
        <v>12.83</v>
      </c>
      <c r="I73" s="23">
        <f t="shared" si="74"/>
        <v>3.95</v>
      </c>
      <c r="J73" s="23">
        <f t="shared" si="74"/>
        <v>8.88</v>
      </c>
      <c r="K73" s="23">
        <f t="shared" si="74"/>
        <v>7.8</v>
      </c>
      <c r="L73" s="23">
        <f t="shared" si="74"/>
        <v>-0.11</v>
      </c>
      <c r="M73" s="23">
        <f t="shared" si="74"/>
        <v>20.52</v>
      </c>
      <c r="N73" s="23">
        <v>5.45</v>
      </c>
      <c r="O73" s="36">
        <v>15.07</v>
      </c>
    </row>
    <row r="74" ht="34" customHeight="1" spans="1:15">
      <c r="A74" s="40" t="s">
        <v>95</v>
      </c>
      <c r="B74" s="24">
        <f t="shared" ref="B74:B76" si="75">C74+D74</f>
        <v>4.78</v>
      </c>
      <c r="C74" s="24">
        <v>4.78</v>
      </c>
      <c r="D74" s="24">
        <v>0</v>
      </c>
      <c r="E74" s="24">
        <f t="shared" ref="E74:E85" si="76">F74+G74</f>
        <v>4.73</v>
      </c>
      <c r="F74" s="24">
        <v>4.73</v>
      </c>
      <c r="G74" s="24">
        <v>0</v>
      </c>
      <c r="H74" s="24">
        <f t="shared" ref="H74:H76" si="77">I74+J74</f>
        <v>0.0499999999999998</v>
      </c>
      <c r="I74" s="24">
        <v>0.0499999999999998</v>
      </c>
      <c r="J74" s="24">
        <v>0</v>
      </c>
      <c r="K74" s="24">
        <v>-0.2</v>
      </c>
      <c r="L74" s="24">
        <v>-0.01</v>
      </c>
      <c r="M74" s="24">
        <f t="shared" ref="M74:M76" si="78">H74+K74+L74</f>
        <v>-0.16</v>
      </c>
      <c r="N74" s="37">
        <v>-0.16</v>
      </c>
      <c r="O74" s="38">
        <v>0</v>
      </c>
    </row>
    <row r="75" ht="20" customHeight="1" spans="1:15">
      <c r="A75" s="40" t="s">
        <v>96</v>
      </c>
      <c r="B75" s="24">
        <f t="shared" si="75"/>
        <v>68.15</v>
      </c>
      <c r="C75" s="24">
        <v>17.83</v>
      </c>
      <c r="D75" s="24">
        <v>50.32</v>
      </c>
      <c r="E75" s="24">
        <f t="shared" si="76"/>
        <v>58.97</v>
      </c>
      <c r="F75" s="24">
        <v>16.39</v>
      </c>
      <c r="G75" s="24">
        <v>42.58</v>
      </c>
      <c r="H75" s="24">
        <f t="shared" si="77"/>
        <v>9.18</v>
      </c>
      <c r="I75" s="24">
        <f t="shared" ref="I75:I80" si="79">C75-F75</f>
        <v>1.44</v>
      </c>
      <c r="J75" s="24">
        <f t="shared" ref="J75:J80" si="80">D75-G75</f>
        <v>7.74</v>
      </c>
      <c r="K75" s="24">
        <v>6.08</v>
      </c>
      <c r="L75" s="24">
        <v>-0.05</v>
      </c>
      <c r="M75" s="24">
        <f t="shared" si="78"/>
        <v>15.21</v>
      </c>
      <c r="N75" s="37">
        <v>1.99</v>
      </c>
      <c r="O75" s="38">
        <v>13.22</v>
      </c>
    </row>
    <row r="76" ht="20" customHeight="1" spans="1:15">
      <c r="A76" s="40" t="s">
        <v>97</v>
      </c>
      <c r="B76" s="24">
        <f t="shared" si="75"/>
        <v>35.87</v>
      </c>
      <c r="C76" s="24">
        <v>26.29</v>
      </c>
      <c r="D76" s="24">
        <v>9.58</v>
      </c>
      <c r="E76" s="24">
        <f t="shared" si="76"/>
        <v>32.27</v>
      </c>
      <c r="F76" s="24">
        <v>23.83</v>
      </c>
      <c r="G76" s="24">
        <v>8.44</v>
      </c>
      <c r="H76" s="24">
        <f t="shared" si="77"/>
        <v>3.6</v>
      </c>
      <c r="I76" s="24">
        <f t="shared" si="79"/>
        <v>2.46</v>
      </c>
      <c r="J76" s="24">
        <f t="shared" si="80"/>
        <v>1.14</v>
      </c>
      <c r="K76" s="24">
        <v>1.92</v>
      </c>
      <c r="L76" s="24">
        <v>-0.05</v>
      </c>
      <c r="M76" s="24">
        <f t="shared" si="78"/>
        <v>5.47</v>
      </c>
      <c r="N76" s="37">
        <v>3.62</v>
      </c>
      <c r="O76" s="38">
        <v>1.85</v>
      </c>
    </row>
    <row r="77" ht="20" customHeight="1" spans="1:15">
      <c r="A77" s="26" t="s">
        <v>98</v>
      </c>
      <c r="B77" s="23">
        <f>SUM(B78:B80)</f>
        <v>243.92</v>
      </c>
      <c r="C77" s="23">
        <f t="shared" ref="C77:M77" si="81">SUM(C78:C80)</f>
        <v>112.14</v>
      </c>
      <c r="D77" s="23">
        <f t="shared" si="81"/>
        <v>131.78</v>
      </c>
      <c r="E77" s="24">
        <f t="shared" si="76"/>
        <v>205.64</v>
      </c>
      <c r="F77" s="24">
        <v>94.1</v>
      </c>
      <c r="G77" s="24">
        <v>111.54</v>
      </c>
      <c r="H77" s="23">
        <f t="shared" si="81"/>
        <v>38.28</v>
      </c>
      <c r="I77" s="23">
        <f t="shared" si="81"/>
        <v>18.04</v>
      </c>
      <c r="J77" s="23">
        <f t="shared" si="81"/>
        <v>20.24</v>
      </c>
      <c r="K77" s="23">
        <f t="shared" si="81"/>
        <v>27.46</v>
      </c>
      <c r="L77" s="23">
        <f t="shared" si="81"/>
        <v>-0.26</v>
      </c>
      <c r="M77" s="23">
        <f t="shared" si="81"/>
        <v>65.48</v>
      </c>
      <c r="N77" s="23">
        <v>30.92</v>
      </c>
      <c r="O77" s="36">
        <v>34.56</v>
      </c>
    </row>
    <row r="78" ht="20" customHeight="1" spans="1:15">
      <c r="A78" s="25" t="s">
        <v>99</v>
      </c>
      <c r="B78" s="24">
        <f t="shared" ref="B78:B80" si="82">C78+D78</f>
        <v>132.38</v>
      </c>
      <c r="C78" s="24">
        <v>17.71</v>
      </c>
      <c r="D78" s="24">
        <v>114.67</v>
      </c>
      <c r="E78" s="24">
        <f t="shared" si="76"/>
        <v>110.74</v>
      </c>
      <c r="F78" s="24">
        <v>14.64</v>
      </c>
      <c r="G78" s="24">
        <v>96.1</v>
      </c>
      <c r="H78" s="24">
        <f t="shared" ref="H78:H80" si="83">I78+J78</f>
        <v>21.64</v>
      </c>
      <c r="I78" s="24">
        <f t="shared" si="79"/>
        <v>3.07</v>
      </c>
      <c r="J78" s="24">
        <f t="shared" si="80"/>
        <v>18.57</v>
      </c>
      <c r="K78" s="24">
        <v>15.81</v>
      </c>
      <c r="L78" s="24">
        <v>-0.07</v>
      </c>
      <c r="M78" s="24">
        <f t="shared" ref="M78:M80" si="84">H78+K78+L78</f>
        <v>37.38</v>
      </c>
      <c r="N78" s="37">
        <v>5.34</v>
      </c>
      <c r="O78" s="38">
        <v>32.04</v>
      </c>
    </row>
    <row r="79" ht="20" customHeight="1" spans="1:15">
      <c r="A79" s="25" t="s">
        <v>100</v>
      </c>
      <c r="B79" s="24">
        <f t="shared" si="82"/>
        <v>29.24</v>
      </c>
      <c r="C79" s="24">
        <v>24.39</v>
      </c>
      <c r="D79" s="24">
        <v>4.85</v>
      </c>
      <c r="E79" s="24">
        <f t="shared" si="76"/>
        <v>24.93</v>
      </c>
      <c r="F79" s="24">
        <v>20.17</v>
      </c>
      <c r="G79" s="24">
        <v>4.76</v>
      </c>
      <c r="H79" s="24">
        <f t="shared" si="83"/>
        <v>4.31</v>
      </c>
      <c r="I79" s="24">
        <f t="shared" si="79"/>
        <v>4.22</v>
      </c>
      <c r="J79" s="24">
        <f t="shared" si="80"/>
        <v>0.0899999999999999</v>
      </c>
      <c r="K79" s="24">
        <v>3</v>
      </c>
      <c r="L79" s="24">
        <v>-0.05</v>
      </c>
      <c r="M79" s="24">
        <f t="shared" si="84"/>
        <v>7.26</v>
      </c>
      <c r="N79" s="37">
        <v>7.34</v>
      </c>
      <c r="O79" s="38">
        <v>-0.0800000000000001</v>
      </c>
    </row>
    <row r="80" ht="20" customHeight="1" spans="1:15">
      <c r="A80" s="25" t="s">
        <v>101</v>
      </c>
      <c r="B80" s="24">
        <f t="shared" si="82"/>
        <v>82.3</v>
      </c>
      <c r="C80" s="24">
        <v>70.04</v>
      </c>
      <c r="D80" s="24">
        <v>12.26</v>
      </c>
      <c r="E80" s="24">
        <f t="shared" si="76"/>
        <v>69.97</v>
      </c>
      <c r="F80" s="24">
        <v>59.29</v>
      </c>
      <c r="G80" s="24">
        <v>10.68</v>
      </c>
      <c r="H80" s="24">
        <f t="shared" si="83"/>
        <v>12.33</v>
      </c>
      <c r="I80" s="24">
        <f t="shared" si="79"/>
        <v>10.75</v>
      </c>
      <c r="J80" s="24">
        <f t="shared" si="80"/>
        <v>1.58</v>
      </c>
      <c r="K80" s="24">
        <v>8.65</v>
      </c>
      <c r="L80" s="24">
        <v>-0.14</v>
      </c>
      <c r="M80" s="24">
        <f t="shared" si="84"/>
        <v>20.84</v>
      </c>
      <c r="N80" s="37">
        <v>18.24</v>
      </c>
      <c r="O80" s="38">
        <v>2.6</v>
      </c>
    </row>
    <row r="81" ht="20" customHeight="1" spans="1:15">
      <c r="A81" s="26" t="s">
        <v>102</v>
      </c>
      <c r="B81" s="23">
        <f>SUM(B82:B83)</f>
        <v>176.95</v>
      </c>
      <c r="C81" s="23">
        <f t="shared" ref="C81:M81" si="85">SUM(C82:C83)</f>
        <v>91.58</v>
      </c>
      <c r="D81" s="23">
        <f t="shared" si="85"/>
        <v>85.37</v>
      </c>
      <c r="E81" s="24">
        <f t="shared" si="76"/>
        <v>139.46</v>
      </c>
      <c r="F81" s="24">
        <v>70.1</v>
      </c>
      <c r="G81" s="24">
        <v>69.36</v>
      </c>
      <c r="H81" s="23">
        <f t="shared" si="85"/>
        <v>37.49</v>
      </c>
      <c r="I81" s="23">
        <f t="shared" si="85"/>
        <v>21.48</v>
      </c>
      <c r="J81" s="23">
        <f t="shared" si="85"/>
        <v>16.01</v>
      </c>
      <c r="K81" s="23">
        <f t="shared" si="85"/>
        <v>30.16</v>
      </c>
      <c r="L81" s="23">
        <f t="shared" si="85"/>
        <v>-0.2</v>
      </c>
      <c r="M81" s="23">
        <f t="shared" si="85"/>
        <v>67.45</v>
      </c>
      <c r="N81" s="23">
        <v>39.11</v>
      </c>
      <c r="O81" s="36">
        <v>28.34</v>
      </c>
    </row>
    <row r="82" ht="20" customHeight="1" spans="1:15">
      <c r="A82" s="25" t="s">
        <v>103</v>
      </c>
      <c r="B82" s="24">
        <f t="shared" ref="B82:B85" si="86">C82+D82</f>
        <v>114.65</v>
      </c>
      <c r="C82" s="24">
        <v>48.18</v>
      </c>
      <c r="D82" s="24">
        <v>66.47</v>
      </c>
      <c r="E82" s="24">
        <f t="shared" si="76"/>
        <v>91.79</v>
      </c>
      <c r="F82" s="24">
        <v>37.05</v>
      </c>
      <c r="G82" s="24">
        <v>54.74</v>
      </c>
      <c r="H82" s="24">
        <f t="shared" ref="H82:H85" si="87">I82+J82</f>
        <v>22.86</v>
      </c>
      <c r="I82" s="24">
        <f t="shared" ref="I82:I85" si="88">C82-F82</f>
        <v>11.13</v>
      </c>
      <c r="J82" s="24">
        <f t="shared" ref="J82:J85" si="89">D82-G82</f>
        <v>11.73</v>
      </c>
      <c r="K82" s="24">
        <v>18.04</v>
      </c>
      <c r="L82" s="24">
        <v>-0.11</v>
      </c>
      <c r="M82" s="24">
        <f t="shared" ref="M82:M86" si="90">H82+K82+L82</f>
        <v>40.79</v>
      </c>
      <c r="N82" s="37">
        <v>20.23</v>
      </c>
      <c r="O82" s="38">
        <v>20.56</v>
      </c>
    </row>
    <row r="83" ht="20" customHeight="1" spans="1:15">
      <c r="A83" s="25" t="s">
        <v>104</v>
      </c>
      <c r="B83" s="24">
        <f t="shared" si="86"/>
        <v>62.3</v>
      </c>
      <c r="C83" s="24">
        <v>43.4</v>
      </c>
      <c r="D83" s="24">
        <v>18.9</v>
      </c>
      <c r="E83" s="24">
        <f t="shared" si="76"/>
        <v>47.67</v>
      </c>
      <c r="F83" s="24">
        <v>33.05</v>
      </c>
      <c r="G83" s="24">
        <v>14.62</v>
      </c>
      <c r="H83" s="24">
        <f t="shared" si="87"/>
        <v>14.63</v>
      </c>
      <c r="I83" s="24">
        <f t="shared" si="88"/>
        <v>10.35</v>
      </c>
      <c r="J83" s="24">
        <f t="shared" si="89"/>
        <v>4.28</v>
      </c>
      <c r="K83" s="24">
        <v>12.12</v>
      </c>
      <c r="L83" s="24">
        <v>-0.09</v>
      </c>
      <c r="M83" s="24">
        <f t="shared" si="90"/>
        <v>26.66</v>
      </c>
      <c r="N83" s="37">
        <v>18.88</v>
      </c>
      <c r="O83" s="38">
        <v>7.78</v>
      </c>
    </row>
    <row r="84" ht="20" customHeight="1" spans="1:15">
      <c r="A84" s="26" t="s">
        <v>105</v>
      </c>
      <c r="B84" s="23">
        <f>SUM(B85:B86)</f>
        <v>453.02</v>
      </c>
      <c r="C84" s="23">
        <f t="shared" ref="C84:M84" si="91">SUM(C85:C86)</f>
        <v>343.96</v>
      </c>
      <c r="D84" s="23">
        <f t="shared" si="91"/>
        <v>109.06</v>
      </c>
      <c r="E84" s="24">
        <f t="shared" si="76"/>
        <v>412.36</v>
      </c>
      <c r="F84" s="24">
        <v>313.86</v>
      </c>
      <c r="G84" s="24">
        <v>98.5</v>
      </c>
      <c r="H84" s="23">
        <f t="shared" si="91"/>
        <v>40.66</v>
      </c>
      <c r="I84" s="23">
        <f t="shared" si="91"/>
        <v>30.1</v>
      </c>
      <c r="J84" s="23">
        <f t="shared" si="91"/>
        <v>10.56</v>
      </c>
      <c r="K84" s="23">
        <f t="shared" si="91"/>
        <v>18.97</v>
      </c>
      <c r="L84" s="23">
        <f t="shared" si="91"/>
        <v>-0.7</v>
      </c>
      <c r="M84" s="23">
        <f t="shared" si="91"/>
        <v>58.93</v>
      </c>
      <c r="N84" s="23">
        <v>43.02</v>
      </c>
      <c r="O84" s="36">
        <v>15.91</v>
      </c>
    </row>
    <row r="85" ht="20" customHeight="1" spans="1:15">
      <c r="A85" s="25" t="s">
        <v>106</v>
      </c>
      <c r="B85" s="24">
        <f t="shared" si="86"/>
        <v>198.01</v>
      </c>
      <c r="C85" s="24">
        <v>112.09</v>
      </c>
      <c r="D85" s="24">
        <v>85.92</v>
      </c>
      <c r="E85" s="24">
        <f t="shared" si="76"/>
        <v>179.99</v>
      </c>
      <c r="F85" s="24">
        <v>102.47</v>
      </c>
      <c r="G85" s="24">
        <v>77.52</v>
      </c>
      <c r="H85" s="24">
        <f t="shared" si="87"/>
        <v>18.02</v>
      </c>
      <c r="I85" s="24">
        <f t="shared" si="88"/>
        <v>9.62</v>
      </c>
      <c r="J85" s="24">
        <f t="shared" si="89"/>
        <v>8.40000000000001</v>
      </c>
      <c r="K85" s="24">
        <v>8.55</v>
      </c>
      <c r="L85" s="24">
        <v>-0.24</v>
      </c>
      <c r="M85" s="24">
        <f t="shared" si="90"/>
        <v>26.33</v>
      </c>
      <c r="N85" s="37">
        <v>13.63</v>
      </c>
      <c r="O85" s="38">
        <v>12.7</v>
      </c>
    </row>
    <row r="86" ht="20" customHeight="1" spans="1:15">
      <c r="A86" s="25" t="s">
        <v>107</v>
      </c>
      <c r="B86" s="24">
        <v>255.01</v>
      </c>
      <c r="C86" s="24">
        <v>231.87</v>
      </c>
      <c r="D86" s="24">
        <v>23.14</v>
      </c>
      <c r="E86" s="24">
        <v>232.37</v>
      </c>
      <c r="F86" s="24">
        <v>211.39</v>
      </c>
      <c r="G86" s="24">
        <v>20.98</v>
      </c>
      <c r="H86" s="24">
        <v>22.64</v>
      </c>
      <c r="I86" s="24">
        <v>20.48</v>
      </c>
      <c r="J86" s="24">
        <v>2.16</v>
      </c>
      <c r="K86" s="24">
        <v>10.42</v>
      </c>
      <c r="L86" s="24">
        <v>-0.46</v>
      </c>
      <c r="M86" s="24">
        <f t="shared" si="90"/>
        <v>32.6</v>
      </c>
      <c r="N86" s="37">
        <v>29.39</v>
      </c>
      <c r="O86" s="38">
        <v>3.21</v>
      </c>
    </row>
    <row r="87" ht="20" customHeight="1" spans="1:15">
      <c r="A87" s="26" t="s">
        <v>108</v>
      </c>
      <c r="B87" s="23">
        <f>SUM(B88:B89)</f>
        <v>242.86</v>
      </c>
      <c r="C87" s="23">
        <f t="shared" ref="C87:M87" si="92">SUM(C88:C89)</f>
        <v>222.45</v>
      </c>
      <c r="D87" s="23">
        <f t="shared" si="92"/>
        <v>20.41</v>
      </c>
      <c r="E87" s="24">
        <f t="shared" ref="E87:E93" si="93">F87+G87</f>
        <v>222.19</v>
      </c>
      <c r="F87" s="24">
        <v>206.08</v>
      </c>
      <c r="G87" s="24">
        <v>16.11</v>
      </c>
      <c r="H87" s="23">
        <f t="shared" si="92"/>
        <v>20.67</v>
      </c>
      <c r="I87" s="23">
        <f t="shared" si="92"/>
        <v>16.37</v>
      </c>
      <c r="J87" s="23">
        <f t="shared" si="92"/>
        <v>4.3</v>
      </c>
      <c r="K87" s="23">
        <f t="shared" si="92"/>
        <v>9</v>
      </c>
      <c r="L87" s="23">
        <f t="shared" si="92"/>
        <v>-0.43</v>
      </c>
      <c r="M87" s="23">
        <f t="shared" si="92"/>
        <v>29.24</v>
      </c>
      <c r="N87" s="23">
        <v>21.47</v>
      </c>
      <c r="O87" s="36">
        <v>7.77</v>
      </c>
    </row>
    <row r="88" ht="20" customHeight="1" spans="1:15">
      <c r="A88" s="25" t="s">
        <v>109</v>
      </c>
      <c r="B88" s="24">
        <f t="shared" ref="B88:B93" si="94">C88+D88</f>
        <v>109.33</v>
      </c>
      <c r="C88" s="24">
        <v>92.65</v>
      </c>
      <c r="D88" s="24">
        <v>16.68</v>
      </c>
      <c r="E88" s="24">
        <f t="shared" si="93"/>
        <v>98.64</v>
      </c>
      <c r="F88" s="24">
        <v>86.27</v>
      </c>
      <c r="G88" s="24">
        <v>12.37</v>
      </c>
      <c r="H88" s="24">
        <f t="shared" ref="H88:H93" si="95">I88+J88</f>
        <v>10.69</v>
      </c>
      <c r="I88" s="24">
        <f t="shared" ref="I88:I93" si="96">C88-F88</f>
        <v>6.38000000000001</v>
      </c>
      <c r="J88" s="24">
        <f t="shared" ref="J88:J93" si="97">D88-G88</f>
        <v>4.31</v>
      </c>
      <c r="K88" s="24">
        <v>5.52</v>
      </c>
      <c r="L88" s="24">
        <v>-0.18</v>
      </c>
      <c r="M88" s="24">
        <f t="shared" ref="M88:M92" si="98">H88+K88+L88</f>
        <v>16.03</v>
      </c>
      <c r="N88" s="37">
        <v>8.04000000000001</v>
      </c>
      <c r="O88" s="38">
        <v>7.99</v>
      </c>
    </row>
    <row r="89" ht="20" customHeight="1" spans="1:15">
      <c r="A89" s="25" t="s">
        <v>110</v>
      </c>
      <c r="B89" s="24">
        <f t="shared" si="94"/>
        <v>133.53</v>
      </c>
      <c r="C89" s="24">
        <v>129.8</v>
      </c>
      <c r="D89" s="24">
        <v>3.73</v>
      </c>
      <c r="E89" s="24">
        <f t="shared" si="93"/>
        <v>123.55</v>
      </c>
      <c r="F89" s="24">
        <v>119.81</v>
      </c>
      <c r="G89" s="24">
        <v>3.74</v>
      </c>
      <c r="H89" s="24">
        <f t="shared" si="95"/>
        <v>9.98000000000001</v>
      </c>
      <c r="I89" s="24">
        <f t="shared" si="96"/>
        <v>9.99000000000001</v>
      </c>
      <c r="J89" s="24">
        <f t="shared" si="97"/>
        <v>-0.0100000000000002</v>
      </c>
      <c r="K89" s="24">
        <v>3.48</v>
      </c>
      <c r="L89" s="24">
        <v>-0.25</v>
      </c>
      <c r="M89" s="24">
        <f t="shared" si="98"/>
        <v>13.21</v>
      </c>
      <c r="N89" s="37">
        <v>13.43</v>
      </c>
      <c r="O89" s="38">
        <v>-0.22</v>
      </c>
    </row>
    <row r="90" ht="20" customHeight="1" spans="1:15">
      <c r="A90" s="26" t="s">
        <v>111</v>
      </c>
      <c r="B90" s="23">
        <f>SUM(B91:B92)</f>
        <v>68.48</v>
      </c>
      <c r="C90" s="23">
        <f t="shared" ref="C90:M90" si="99">SUM(C91:C92)</f>
        <v>42.51</v>
      </c>
      <c r="D90" s="23">
        <f t="shared" si="99"/>
        <v>25.97</v>
      </c>
      <c r="E90" s="24">
        <f t="shared" si="93"/>
        <v>55.85</v>
      </c>
      <c r="F90" s="24">
        <v>33.44</v>
      </c>
      <c r="G90" s="24">
        <v>22.41</v>
      </c>
      <c r="H90" s="23">
        <f t="shared" si="99"/>
        <v>12.63</v>
      </c>
      <c r="I90" s="23">
        <f t="shared" si="99"/>
        <v>9.07</v>
      </c>
      <c r="J90" s="23">
        <f t="shared" si="99"/>
        <v>3.56</v>
      </c>
      <c r="K90" s="23">
        <f t="shared" si="99"/>
        <v>9.7</v>
      </c>
      <c r="L90" s="23">
        <f t="shared" si="99"/>
        <v>-0.09</v>
      </c>
      <c r="M90" s="23">
        <f t="shared" si="99"/>
        <v>22.24</v>
      </c>
      <c r="N90" s="23">
        <v>16.3</v>
      </c>
      <c r="O90" s="36">
        <v>5.94</v>
      </c>
    </row>
    <row r="91" ht="20" customHeight="1" spans="1:15">
      <c r="A91" s="25" t="s">
        <v>112</v>
      </c>
      <c r="B91" s="24">
        <f t="shared" si="94"/>
        <v>42.6</v>
      </c>
      <c r="C91" s="24">
        <v>22.84</v>
      </c>
      <c r="D91" s="24">
        <v>19.76</v>
      </c>
      <c r="E91" s="24">
        <f t="shared" si="93"/>
        <v>34.96</v>
      </c>
      <c r="F91" s="24">
        <v>18.14</v>
      </c>
      <c r="G91" s="24">
        <v>16.82</v>
      </c>
      <c r="H91" s="24">
        <f t="shared" si="95"/>
        <v>7.64</v>
      </c>
      <c r="I91" s="24">
        <f t="shared" si="96"/>
        <v>4.7</v>
      </c>
      <c r="J91" s="24">
        <f t="shared" si="97"/>
        <v>2.94</v>
      </c>
      <c r="K91" s="24">
        <v>5.8</v>
      </c>
      <c r="L91" s="24">
        <v>-0.05</v>
      </c>
      <c r="M91" s="24">
        <f t="shared" si="98"/>
        <v>13.39</v>
      </c>
      <c r="N91" s="37">
        <v>8.4</v>
      </c>
      <c r="O91" s="38">
        <v>4.99</v>
      </c>
    </row>
    <row r="92" ht="20" customHeight="1" spans="1:15">
      <c r="A92" s="25" t="s">
        <v>113</v>
      </c>
      <c r="B92" s="24">
        <f t="shared" si="94"/>
        <v>25.88</v>
      </c>
      <c r="C92" s="24">
        <v>19.67</v>
      </c>
      <c r="D92" s="24">
        <v>6.21</v>
      </c>
      <c r="E92" s="24">
        <f t="shared" si="93"/>
        <v>20.89</v>
      </c>
      <c r="F92" s="24">
        <v>15.3</v>
      </c>
      <c r="G92" s="24">
        <v>5.59</v>
      </c>
      <c r="H92" s="24">
        <f t="shared" si="95"/>
        <v>4.99</v>
      </c>
      <c r="I92" s="24">
        <f t="shared" si="96"/>
        <v>4.37</v>
      </c>
      <c r="J92" s="24">
        <f t="shared" si="97"/>
        <v>0.62</v>
      </c>
      <c r="K92" s="24">
        <v>3.9</v>
      </c>
      <c r="L92" s="24">
        <v>-0.04</v>
      </c>
      <c r="M92" s="24">
        <f t="shared" si="98"/>
        <v>8.85</v>
      </c>
      <c r="N92" s="37">
        <v>7.9</v>
      </c>
      <c r="O92" s="38">
        <v>0.95</v>
      </c>
    </row>
    <row r="93" s="2" customFormat="1" ht="33" customHeight="1" spans="1:15">
      <c r="A93" s="20" t="s">
        <v>114</v>
      </c>
      <c r="B93" s="23">
        <f t="shared" si="94"/>
        <v>1.77</v>
      </c>
      <c r="C93" s="23">
        <v>0</v>
      </c>
      <c r="D93" s="23">
        <v>1.77</v>
      </c>
      <c r="E93" s="23">
        <f t="shared" si="93"/>
        <v>1.72</v>
      </c>
      <c r="F93" s="23">
        <v>0</v>
      </c>
      <c r="G93" s="23">
        <v>1.72</v>
      </c>
      <c r="H93" s="23">
        <f t="shared" si="95"/>
        <v>0.05</v>
      </c>
      <c r="I93" s="23">
        <f t="shared" si="96"/>
        <v>0</v>
      </c>
      <c r="J93" s="23">
        <f t="shared" si="97"/>
        <v>0.05</v>
      </c>
      <c r="K93" s="23">
        <v>-0.05</v>
      </c>
      <c r="L93" s="23">
        <v>0</v>
      </c>
      <c r="M93" s="23">
        <v>0</v>
      </c>
      <c r="N93" s="37">
        <v>0</v>
      </c>
      <c r="O93" s="38">
        <v>0</v>
      </c>
    </row>
    <row r="94" ht="33" customHeight="1" spans="1:15">
      <c r="A94" s="41" t="s">
        <v>115</v>
      </c>
      <c r="B94" s="23">
        <f t="shared" ref="B94:M94" si="100">SUM(B95:B151)</f>
        <v>3994.4</v>
      </c>
      <c r="C94" s="23">
        <f t="shared" si="100"/>
        <v>2810.27</v>
      </c>
      <c r="D94" s="23">
        <f t="shared" si="100"/>
        <v>1184.13</v>
      </c>
      <c r="E94" s="23">
        <f t="shared" si="100"/>
        <v>3346.03</v>
      </c>
      <c r="F94" s="23">
        <f t="shared" si="100"/>
        <v>2339.25</v>
      </c>
      <c r="G94" s="23">
        <f t="shared" si="100"/>
        <v>1006.78</v>
      </c>
      <c r="H94" s="23">
        <f t="shared" si="100"/>
        <v>648.37</v>
      </c>
      <c r="I94" s="23">
        <f t="shared" si="100"/>
        <v>471.02</v>
      </c>
      <c r="J94" s="23">
        <f t="shared" si="100"/>
        <v>177.35</v>
      </c>
      <c r="K94" s="23">
        <f t="shared" si="100"/>
        <v>472.6</v>
      </c>
      <c r="L94" s="23">
        <f t="shared" si="100"/>
        <v>-5.84</v>
      </c>
      <c r="M94" s="23">
        <f t="shared" si="100"/>
        <v>1115.13</v>
      </c>
      <c r="N94" s="23">
        <v>813.83</v>
      </c>
      <c r="O94" s="36">
        <v>301.3</v>
      </c>
    </row>
    <row r="95" ht="20" customHeight="1" spans="1:15">
      <c r="A95" s="42" t="s">
        <v>116</v>
      </c>
      <c r="B95" s="24">
        <f t="shared" ref="B95:B151" si="101">C95+D95</f>
        <v>18.76</v>
      </c>
      <c r="C95" s="24">
        <v>13.45</v>
      </c>
      <c r="D95" s="24">
        <v>5.31</v>
      </c>
      <c r="E95" s="24">
        <f t="shared" ref="E95:E151" si="102">F95+G95</f>
        <v>16.25</v>
      </c>
      <c r="F95" s="24">
        <v>11.88</v>
      </c>
      <c r="G95" s="24">
        <v>4.37</v>
      </c>
      <c r="H95" s="24">
        <f t="shared" ref="H95:H151" si="103">I95+J95</f>
        <v>2.51</v>
      </c>
      <c r="I95" s="24">
        <f t="shared" ref="I95:I151" si="104">C95-F95</f>
        <v>1.57</v>
      </c>
      <c r="J95" s="24">
        <f t="shared" ref="J95:J151" si="105">D95-G95</f>
        <v>0.94</v>
      </c>
      <c r="K95" s="24">
        <v>1.66</v>
      </c>
      <c r="L95" s="24">
        <v>-0.03</v>
      </c>
      <c r="M95" s="24">
        <f t="shared" ref="M95:M127" si="106">H95+K95+L95</f>
        <v>4.14</v>
      </c>
      <c r="N95" s="37">
        <v>2.49</v>
      </c>
      <c r="O95" s="38">
        <v>1.65</v>
      </c>
    </row>
    <row r="96" ht="20" customHeight="1" spans="1:15">
      <c r="A96" s="42" t="s">
        <v>117</v>
      </c>
      <c r="B96" s="24">
        <f t="shared" si="101"/>
        <v>97.28</v>
      </c>
      <c r="C96" s="24">
        <v>52.53</v>
      </c>
      <c r="D96" s="24">
        <v>44.75</v>
      </c>
      <c r="E96" s="24">
        <f t="shared" si="102"/>
        <v>77.75</v>
      </c>
      <c r="F96" s="24">
        <v>38.74</v>
      </c>
      <c r="G96" s="24">
        <v>39.01</v>
      </c>
      <c r="H96" s="24">
        <f t="shared" si="103"/>
        <v>19.53</v>
      </c>
      <c r="I96" s="24">
        <f t="shared" si="104"/>
        <v>13.79</v>
      </c>
      <c r="J96" s="24">
        <f t="shared" si="105"/>
        <v>5.74</v>
      </c>
      <c r="K96" s="24">
        <v>15.44</v>
      </c>
      <c r="L96" s="24">
        <v>-0.12</v>
      </c>
      <c r="M96" s="24">
        <f t="shared" si="106"/>
        <v>34.85</v>
      </c>
      <c r="N96" s="37">
        <v>25.44</v>
      </c>
      <c r="O96" s="38">
        <v>9.41</v>
      </c>
    </row>
    <row r="97" ht="20" customHeight="1" spans="1:15">
      <c r="A97" s="42" t="s">
        <v>118</v>
      </c>
      <c r="B97" s="24">
        <f t="shared" si="101"/>
        <v>49.25</v>
      </c>
      <c r="C97" s="24">
        <v>26.58</v>
      </c>
      <c r="D97" s="24">
        <v>22.67</v>
      </c>
      <c r="E97" s="24">
        <f t="shared" si="102"/>
        <v>39.63</v>
      </c>
      <c r="F97" s="24">
        <v>19.7</v>
      </c>
      <c r="G97" s="24">
        <v>19.93</v>
      </c>
      <c r="H97" s="24">
        <f t="shared" si="103"/>
        <v>9.62</v>
      </c>
      <c r="I97" s="24">
        <f t="shared" si="104"/>
        <v>6.88</v>
      </c>
      <c r="J97" s="24">
        <f t="shared" si="105"/>
        <v>2.74</v>
      </c>
      <c r="K97" s="24">
        <v>7.55</v>
      </c>
      <c r="L97" s="24">
        <v>-0.06</v>
      </c>
      <c r="M97" s="24">
        <f t="shared" si="106"/>
        <v>17.11</v>
      </c>
      <c r="N97" s="37">
        <v>12.68</v>
      </c>
      <c r="O97" s="38">
        <v>4.43</v>
      </c>
    </row>
    <row r="98" ht="20" customHeight="1" spans="1:15">
      <c r="A98" s="43" t="s">
        <v>119</v>
      </c>
      <c r="B98" s="24">
        <f t="shared" si="101"/>
        <v>37.97</v>
      </c>
      <c r="C98" s="24">
        <v>20.42</v>
      </c>
      <c r="D98" s="24">
        <v>17.55</v>
      </c>
      <c r="E98" s="24">
        <f t="shared" si="102"/>
        <v>32.07</v>
      </c>
      <c r="F98" s="24">
        <v>17.1</v>
      </c>
      <c r="G98" s="24">
        <v>14.97</v>
      </c>
      <c r="H98" s="24">
        <f t="shared" si="103"/>
        <v>5.9</v>
      </c>
      <c r="I98" s="24">
        <f t="shared" si="104"/>
        <v>3.32</v>
      </c>
      <c r="J98" s="24">
        <f t="shared" si="105"/>
        <v>2.58</v>
      </c>
      <c r="K98" s="24">
        <v>4.22</v>
      </c>
      <c r="L98" s="24">
        <v>-0.05</v>
      </c>
      <c r="M98" s="24">
        <f t="shared" si="106"/>
        <v>10.07</v>
      </c>
      <c r="N98" s="37">
        <v>5.7</v>
      </c>
      <c r="O98" s="38">
        <v>4.37</v>
      </c>
    </row>
    <row r="99" ht="20" customHeight="1" spans="1:15">
      <c r="A99" s="42" t="s">
        <v>120</v>
      </c>
      <c r="B99" s="24">
        <f t="shared" si="101"/>
        <v>65.32</v>
      </c>
      <c r="C99" s="24">
        <v>40.38</v>
      </c>
      <c r="D99" s="24">
        <v>24.94</v>
      </c>
      <c r="E99" s="24">
        <f t="shared" si="102"/>
        <v>55.29</v>
      </c>
      <c r="F99" s="24">
        <v>33.76</v>
      </c>
      <c r="G99" s="24">
        <v>21.53</v>
      </c>
      <c r="H99" s="24">
        <f t="shared" si="103"/>
        <v>10.03</v>
      </c>
      <c r="I99" s="24">
        <f t="shared" si="104"/>
        <v>6.62</v>
      </c>
      <c r="J99" s="24">
        <f t="shared" si="105"/>
        <v>3.41</v>
      </c>
      <c r="K99" s="24">
        <v>7.1</v>
      </c>
      <c r="L99" s="24">
        <v>-0.09</v>
      </c>
      <c r="M99" s="24">
        <f t="shared" si="106"/>
        <v>17.04</v>
      </c>
      <c r="N99" s="37">
        <v>11.38</v>
      </c>
      <c r="O99" s="38">
        <v>5.66</v>
      </c>
    </row>
    <row r="100" ht="20" customHeight="1" spans="1:15">
      <c r="A100" s="25" t="s">
        <v>121</v>
      </c>
      <c r="B100" s="24">
        <f t="shared" si="101"/>
        <v>59.29</v>
      </c>
      <c r="C100" s="24">
        <v>32</v>
      </c>
      <c r="D100" s="24">
        <v>27.29</v>
      </c>
      <c r="E100" s="24">
        <f t="shared" si="102"/>
        <v>45.89</v>
      </c>
      <c r="F100" s="24">
        <v>22.73</v>
      </c>
      <c r="G100" s="24">
        <v>23.16</v>
      </c>
      <c r="H100" s="24">
        <f t="shared" si="103"/>
        <v>13.4</v>
      </c>
      <c r="I100" s="24">
        <f t="shared" si="104"/>
        <v>9.27</v>
      </c>
      <c r="J100" s="24">
        <f t="shared" si="105"/>
        <v>4.13</v>
      </c>
      <c r="K100" s="24">
        <v>10.97</v>
      </c>
      <c r="L100" s="24">
        <v>-0.07</v>
      </c>
      <c r="M100" s="24">
        <f t="shared" si="106"/>
        <v>24.3</v>
      </c>
      <c r="N100" s="37">
        <v>17.27</v>
      </c>
      <c r="O100" s="38">
        <v>7.03</v>
      </c>
    </row>
    <row r="101" ht="20" customHeight="1" spans="1:15">
      <c r="A101" s="25" t="s">
        <v>122</v>
      </c>
      <c r="B101" s="24">
        <f t="shared" si="101"/>
        <v>26.4</v>
      </c>
      <c r="C101" s="24">
        <v>18.4</v>
      </c>
      <c r="D101" s="24">
        <v>8</v>
      </c>
      <c r="E101" s="24">
        <f t="shared" si="102"/>
        <v>22.88</v>
      </c>
      <c r="F101" s="24">
        <v>16.28</v>
      </c>
      <c r="G101" s="24">
        <v>6.6</v>
      </c>
      <c r="H101" s="24">
        <f t="shared" si="103"/>
        <v>3.52</v>
      </c>
      <c r="I101" s="24">
        <f t="shared" si="104"/>
        <v>2.12</v>
      </c>
      <c r="J101" s="24">
        <f t="shared" si="105"/>
        <v>1.4</v>
      </c>
      <c r="K101" s="24">
        <v>2.33</v>
      </c>
      <c r="L101" s="24">
        <v>-0.04</v>
      </c>
      <c r="M101" s="24">
        <f t="shared" si="106"/>
        <v>5.81</v>
      </c>
      <c r="N101" s="37">
        <v>3.35</v>
      </c>
      <c r="O101" s="38">
        <v>2.46</v>
      </c>
    </row>
    <row r="102" ht="20" customHeight="1" spans="1:15">
      <c r="A102" s="25" t="s">
        <v>123</v>
      </c>
      <c r="B102" s="24">
        <f t="shared" si="101"/>
        <v>93.51</v>
      </c>
      <c r="C102" s="24">
        <v>37.15</v>
      </c>
      <c r="D102" s="24">
        <v>56.36</v>
      </c>
      <c r="E102" s="24">
        <f t="shared" si="102"/>
        <v>75.66</v>
      </c>
      <c r="F102" s="24">
        <v>30.53</v>
      </c>
      <c r="G102" s="24">
        <v>45.13</v>
      </c>
      <c r="H102" s="24">
        <f t="shared" si="103"/>
        <v>17.85</v>
      </c>
      <c r="I102" s="24">
        <f t="shared" si="104"/>
        <v>6.62</v>
      </c>
      <c r="J102" s="24">
        <f t="shared" si="105"/>
        <v>11.23</v>
      </c>
      <c r="K102" s="24">
        <v>13.86</v>
      </c>
      <c r="L102" s="24">
        <v>-0.09</v>
      </c>
      <c r="M102" s="24">
        <f t="shared" si="106"/>
        <v>31.62</v>
      </c>
      <c r="N102" s="37">
        <v>11.56</v>
      </c>
      <c r="O102" s="38">
        <v>20.06</v>
      </c>
    </row>
    <row r="103" ht="20" customHeight="1" spans="1:15">
      <c r="A103" s="42" t="s">
        <v>124</v>
      </c>
      <c r="B103" s="24">
        <f t="shared" si="101"/>
        <v>31.23</v>
      </c>
      <c r="C103" s="24">
        <v>25.34</v>
      </c>
      <c r="D103" s="24">
        <v>5.89</v>
      </c>
      <c r="E103" s="24">
        <f t="shared" si="102"/>
        <v>28.34</v>
      </c>
      <c r="F103" s="24">
        <v>22.9</v>
      </c>
      <c r="G103" s="24">
        <v>5.44</v>
      </c>
      <c r="H103" s="24">
        <f t="shared" si="103"/>
        <v>2.89</v>
      </c>
      <c r="I103" s="24">
        <f t="shared" si="104"/>
        <v>2.44</v>
      </c>
      <c r="J103" s="24">
        <f t="shared" si="105"/>
        <v>0.449999999999999</v>
      </c>
      <c r="K103" s="24">
        <v>1.41</v>
      </c>
      <c r="L103" s="24">
        <v>-0.05</v>
      </c>
      <c r="M103" s="24">
        <f t="shared" si="106"/>
        <v>4.25</v>
      </c>
      <c r="N103" s="37">
        <v>3.63</v>
      </c>
      <c r="O103" s="38">
        <v>0.619999999999999</v>
      </c>
    </row>
    <row r="104" ht="20" customHeight="1" spans="1:15">
      <c r="A104" s="42" t="s">
        <v>125</v>
      </c>
      <c r="B104" s="24">
        <f t="shared" si="101"/>
        <v>73.05</v>
      </c>
      <c r="C104" s="24">
        <v>61.29</v>
      </c>
      <c r="D104" s="24">
        <v>11.76</v>
      </c>
      <c r="E104" s="24">
        <f t="shared" si="102"/>
        <v>65.59</v>
      </c>
      <c r="F104" s="24">
        <v>55.02</v>
      </c>
      <c r="G104" s="24">
        <v>10.57</v>
      </c>
      <c r="H104" s="24">
        <f t="shared" si="103"/>
        <v>7.46</v>
      </c>
      <c r="I104" s="24">
        <f t="shared" si="104"/>
        <v>6.27</v>
      </c>
      <c r="J104" s="24">
        <f t="shared" si="105"/>
        <v>1.19</v>
      </c>
      <c r="K104" s="24">
        <v>4.01</v>
      </c>
      <c r="L104" s="24">
        <v>-0.12</v>
      </c>
      <c r="M104" s="24">
        <f t="shared" si="106"/>
        <v>11.35</v>
      </c>
      <c r="N104" s="37">
        <v>9.52</v>
      </c>
      <c r="O104" s="38">
        <v>1.83</v>
      </c>
    </row>
    <row r="105" ht="20" customHeight="1" spans="1:15">
      <c r="A105" s="42" t="s">
        <v>126</v>
      </c>
      <c r="B105" s="24">
        <f t="shared" si="101"/>
        <v>46.98</v>
      </c>
      <c r="C105" s="24">
        <v>28.28</v>
      </c>
      <c r="D105" s="24">
        <v>18.7</v>
      </c>
      <c r="E105" s="24">
        <f t="shared" si="102"/>
        <v>40.84</v>
      </c>
      <c r="F105" s="24">
        <v>24.6</v>
      </c>
      <c r="G105" s="24">
        <v>16.24</v>
      </c>
      <c r="H105" s="24">
        <f t="shared" si="103"/>
        <v>6.14</v>
      </c>
      <c r="I105" s="24">
        <f t="shared" si="104"/>
        <v>3.68</v>
      </c>
      <c r="J105" s="24">
        <f t="shared" si="105"/>
        <v>2.46</v>
      </c>
      <c r="K105" s="24">
        <v>4</v>
      </c>
      <c r="L105" s="24">
        <v>-0.06</v>
      </c>
      <c r="M105" s="24">
        <f t="shared" si="106"/>
        <v>10.08</v>
      </c>
      <c r="N105" s="37">
        <v>6.02</v>
      </c>
      <c r="O105" s="38">
        <v>4.06</v>
      </c>
    </row>
    <row r="106" ht="20" customHeight="1" spans="1:15">
      <c r="A106" s="25" t="s">
        <v>127</v>
      </c>
      <c r="B106" s="24">
        <f t="shared" si="101"/>
        <v>40.15</v>
      </c>
      <c r="C106" s="24">
        <v>26.55</v>
      </c>
      <c r="D106" s="24">
        <v>13.6</v>
      </c>
      <c r="E106" s="24">
        <f t="shared" si="102"/>
        <v>33.74</v>
      </c>
      <c r="F106" s="24">
        <v>21.3</v>
      </c>
      <c r="G106" s="24">
        <v>12.44</v>
      </c>
      <c r="H106" s="24">
        <f t="shared" si="103"/>
        <v>6.41</v>
      </c>
      <c r="I106" s="24">
        <f t="shared" si="104"/>
        <v>5.25</v>
      </c>
      <c r="J106" s="24">
        <f t="shared" si="105"/>
        <v>1.16</v>
      </c>
      <c r="K106" s="24">
        <v>4.96</v>
      </c>
      <c r="L106" s="24">
        <v>-0.06</v>
      </c>
      <c r="M106" s="24">
        <f t="shared" si="106"/>
        <v>11.31</v>
      </c>
      <c r="N106" s="37">
        <v>9.66</v>
      </c>
      <c r="O106" s="38">
        <v>1.65</v>
      </c>
    </row>
    <row r="107" ht="20" customHeight="1" spans="1:15">
      <c r="A107" s="25" t="s">
        <v>128</v>
      </c>
      <c r="B107" s="24">
        <f t="shared" si="101"/>
        <v>38.85</v>
      </c>
      <c r="C107" s="24">
        <v>32.69</v>
      </c>
      <c r="D107" s="24">
        <v>6.16</v>
      </c>
      <c r="E107" s="24">
        <f t="shared" si="102"/>
        <v>32.11</v>
      </c>
      <c r="F107" s="24">
        <v>26.62</v>
      </c>
      <c r="G107" s="24">
        <v>5.49</v>
      </c>
      <c r="H107" s="24">
        <f t="shared" si="103"/>
        <v>6.74</v>
      </c>
      <c r="I107" s="24">
        <f t="shared" si="104"/>
        <v>6.07</v>
      </c>
      <c r="J107" s="24">
        <f t="shared" si="105"/>
        <v>0.67</v>
      </c>
      <c r="K107" s="24">
        <v>5.05</v>
      </c>
      <c r="L107" s="24">
        <v>-0.07</v>
      </c>
      <c r="M107" s="24">
        <f t="shared" si="106"/>
        <v>11.72</v>
      </c>
      <c r="N107" s="37">
        <v>10.68</v>
      </c>
      <c r="O107" s="38">
        <v>1.04</v>
      </c>
    </row>
    <row r="108" ht="20" customHeight="1" spans="1:15">
      <c r="A108" s="42" t="s">
        <v>129</v>
      </c>
      <c r="B108" s="24">
        <f t="shared" si="101"/>
        <v>81.17</v>
      </c>
      <c r="C108" s="24">
        <v>58.49</v>
      </c>
      <c r="D108" s="24">
        <v>22.68</v>
      </c>
      <c r="E108" s="24">
        <f t="shared" si="102"/>
        <v>70.28</v>
      </c>
      <c r="F108" s="24">
        <v>49.96</v>
      </c>
      <c r="G108" s="24">
        <v>20.32</v>
      </c>
      <c r="H108" s="24">
        <f t="shared" si="103"/>
        <v>10.89</v>
      </c>
      <c r="I108" s="24">
        <f t="shared" si="104"/>
        <v>8.53</v>
      </c>
      <c r="J108" s="24">
        <f t="shared" si="105"/>
        <v>2.36</v>
      </c>
      <c r="K108" s="24">
        <v>7.2</v>
      </c>
      <c r="L108" s="24">
        <v>-0.12</v>
      </c>
      <c r="M108" s="24">
        <f t="shared" si="106"/>
        <v>17.97</v>
      </c>
      <c r="N108" s="37">
        <v>14.32</v>
      </c>
      <c r="O108" s="38">
        <v>3.65</v>
      </c>
    </row>
    <row r="109" ht="20" customHeight="1" spans="1:15">
      <c r="A109" s="42" t="s">
        <v>130</v>
      </c>
      <c r="B109" s="24">
        <f t="shared" si="101"/>
        <v>28.15</v>
      </c>
      <c r="C109" s="24">
        <v>22</v>
      </c>
      <c r="D109" s="24">
        <v>6.15</v>
      </c>
      <c r="E109" s="24">
        <f t="shared" si="102"/>
        <v>26.35</v>
      </c>
      <c r="F109" s="24">
        <v>20.43</v>
      </c>
      <c r="G109" s="24">
        <v>5.92</v>
      </c>
      <c r="H109" s="24">
        <f t="shared" si="103"/>
        <v>1.8</v>
      </c>
      <c r="I109" s="24">
        <f t="shared" si="104"/>
        <v>1.57</v>
      </c>
      <c r="J109" s="24">
        <f t="shared" si="105"/>
        <v>0.23</v>
      </c>
      <c r="K109" s="24">
        <v>0.4</v>
      </c>
      <c r="L109" s="24">
        <v>-0.05</v>
      </c>
      <c r="M109" s="24">
        <f t="shared" si="106"/>
        <v>2.15</v>
      </c>
      <c r="N109" s="37">
        <v>2.02</v>
      </c>
      <c r="O109" s="38">
        <v>0.13</v>
      </c>
    </row>
    <row r="110" ht="20" customHeight="1" spans="1:15">
      <c r="A110" s="42" t="s">
        <v>131</v>
      </c>
      <c r="B110" s="24">
        <f t="shared" si="101"/>
        <v>59.75</v>
      </c>
      <c r="C110" s="24">
        <v>39.17</v>
      </c>
      <c r="D110" s="24">
        <v>20.58</v>
      </c>
      <c r="E110" s="24">
        <f t="shared" si="102"/>
        <v>53.05</v>
      </c>
      <c r="F110" s="24">
        <v>34.97</v>
      </c>
      <c r="G110" s="24">
        <v>18.08</v>
      </c>
      <c r="H110" s="24">
        <f t="shared" si="103"/>
        <v>6.7</v>
      </c>
      <c r="I110" s="24">
        <f t="shared" si="104"/>
        <v>4.2</v>
      </c>
      <c r="J110" s="24">
        <f t="shared" si="105"/>
        <v>2.5</v>
      </c>
      <c r="K110" s="24">
        <v>3.89</v>
      </c>
      <c r="L110" s="24">
        <v>-0.08</v>
      </c>
      <c r="M110" s="24">
        <f t="shared" si="106"/>
        <v>10.51</v>
      </c>
      <c r="N110" s="37">
        <v>6.48</v>
      </c>
      <c r="O110" s="38">
        <v>4.03</v>
      </c>
    </row>
    <row r="111" ht="20" customHeight="1" spans="1:15">
      <c r="A111" s="42" t="s">
        <v>132</v>
      </c>
      <c r="B111" s="24">
        <f t="shared" si="101"/>
        <v>73.98</v>
      </c>
      <c r="C111" s="24">
        <v>61.92</v>
      </c>
      <c r="D111" s="24">
        <v>12.06</v>
      </c>
      <c r="E111" s="24">
        <f t="shared" si="102"/>
        <v>63.27</v>
      </c>
      <c r="F111" s="24">
        <v>52.07</v>
      </c>
      <c r="G111" s="24">
        <v>11.2</v>
      </c>
      <c r="H111" s="24">
        <f t="shared" si="103"/>
        <v>10.71</v>
      </c>
      <c r="I111" s="24">
        <f t="shared" si="104"/>
        <v>9.85</v>
      </c>
      <c r="J111" s="24">
        <f t="shared" si="105"/>
        <v>0.860000000000001</v>
      </c>
      <c r="K111" s="24">
        <v>7.39</v>
      </c>
      <c r="L111" s="24">
        <v>-0.12</v>
      </c>
      <c r="M111" s="24">
        <f t="shared" si="106"/>
        <v>17.98</v>
      </c>
      <c r="N111" s="37">
        <v>16.84</v>
      </c>
      <c r="O111" s="38">
        <v>1.14</v>
      </c>
    </row>
    <row r="112" ht="20" customHeight="1" spans="1:15">
      <c r="A112" s="25" t="s">
        <v>133</v>
      </c>
      <c r="B112" s="24">
        <f t="shared" si="101"/>
        <v>56.8</v>
      </c>
      <c r="C112" s="24">
        <v>46.74</v>
      </c>
      <c r="D112" s="24">
        <v>10.06</v>
      </c>
      <c r="E112" s="24">
        <f t="shared" si="102"/>
        <v>48.52</v>
      </c>
      <c r="F112" s="24">
        <v>39.81</v>
      </c>
      <c r="G112" s="24">
        <v>8.71</v>
      </c>
      <c r="H112" s="24">
        <f t="shared" si="103"/>
        <v>8.28</v>
      </c>
      <c r="I112" s="24">
        <f t="shared" si="104"/>
        <v>6.93</v>
      </c>
      <c r="J112" s="24">
        <f t="shared" si="105"/>
        <v>1.35</v>
      </c>
      <c r="K112" s="24">
        <v>5.74</v>
      </c>
      <c r="L112" s="24">
        <v>-0.09</v>
      </c>
      <c r="M112" s="24">
        <f t="shared" si="106"/>
        <v>13.93</v>
      </c>
      <c r="N112" s="37">
        <v>11.68</v>
      </c>
      <c r="O112" s="38">
        <v>2.25</v>
      </c>
    </row>
    <row r="113" ht="20" customHeight="1" spans="1:15">
      <c r="A113" s="25" t="s">
        <v>134</v>
      </c>
      <c r="B113" s="24">
        <f t="shared" si="101"/>
        <v>88.57</v>
      </c>
      <c r="C113" s="24">
        <v>73.58</v>
      </c>
      <c r="D113" s="24">
        <v>14.99</v>
      </c>
      <c r="E113" s="24">
        <f t="shared" si="102"/>
        <v>69.19</v>
      </c>
      <c r="F113" s="24">
        <v>57.15</v>
      </c>
      <c r="G113" s="24">
        <v>12.04</v>
      </c>
      <c r="H113" s="24">
        <f t="shared" si="103"/>
        <v>19.38</v>
      </c>
      <c r="I113" s="24">
        <f t="shared" si="104"/>
        <v>16.43</v>
      </c>
      <c r="J113" s="24">
        <f t="shared" si="105"/>
        <v>2.95</v>
      </c>
      <c r="K113" s="24">
        <v>15.73</v>
      </c>
      <c r="L113" s="24">
        <v>-0.15</v>
      </c>
      <c r="M113" s="24">
        <f t="shared" si="106"/>
        <v>34.96</v>
      </c>
      <c r="N113" s="37">
        <v>29.71</v>
      </c>
      <c r="O113" s="38">
        <v>5.25</v>
      </c>
    </row>
    <row r="114" ht="20" customHeight="1" spans="1:15">
      <c r="A114" s="42" t="s">
        <v>135</v>
      </c>
      <c r="B114" s="24">
        <f t="shared" si="101"/>
        <v>80.95</v>
      </c>
      <c r="C114" s="24">
        <v>49.85</v>
      </c>
      <c r="D114" s="24">
        <v>31.1</v>
      </c>
      <c r="E114" s="24">
        <f t="shared" si="102"/>
        <v>64.75</v>
      </c>
      <c r="F114" s="24">
        <v>39.32</v>
      </c>
      <c r="G114" s="24">
        <v>25.43</v>
      </c>
      <c r="H114" s="24">
        <f t="shared" si="103"/>
        <v>16.2</v>
      </c>
      <c r="I114" s="24">
        <f t="shared" si="104"/>
        <v>10.53</v>
      </c>
      <c r="J114" s="24">
        <f t="shared" si="105"/>
        <v>5.67</v>
      </c>
      <c r="K114" s="24">
        <v>12.79</v>
      </c>
      <c r="L114" s="24">
        <v>-0.11</v>
      </c>
      <c r="M114" s="24">
        <f t="shared" si="106"/>
        <v>28.88</v>
      </c>
      <c r="N114" s="37">
        <v>18.9</v>
      </c>
      <c r="O114" s="38">
        <v>9.98</v>
      </c>
    </row>
    <row r="115" ht="20" customHeight="1" spans="1:15">
      <c r="A115" s="25" t="s">
        <v>136</v>
      </c>
      <c r="B115" s="24">
        <f t="shared" si="101"/>
        <v>40.52</v>
      </c>
      <c r="C115" s="24">
        <v>27.48</v>
      </c>
      <c r="D115" s="24">
        <v>13.04</v>
      </c>
      <c r="E115" s="24">
        <f t="shared" si="102"/>
        <v>35.28</v>
      </c>
      <c r="F115" s="24">
        <v>23.91</v>
      </c>
      <c r="G115" s="24">
        <v>11.37</v>
      </c>
      <c r="H115" s="24">
        <f t="shared" si="103"/>
        <v>5.24</v>
      </c>
      <c r="I115" s="24">
        <f t="shared" si="104"/>
        <v>3.57</v>
      </c>
      <c r="J115" s="24">
        <f t="shared" si="105"/>
        <v>1.67</v>
      </c>
      <c r="K115" s="24">
        <v>3.36</v>
      </c>
      <c r="L115" s="24">
        <v>-0.06</v>
      </c>
      <c r="M115" s="24">
        <f t="shared" si="106"/>
        <v>8.54</v>
      </c>
      <c r="N115" s="37">
        <v>5.82</v>
      </c>
      <c r="O115" s="38">
        <v>2.72</v>
      </c>
    </row>
    <row r="116" ht="20" customHeight="1" spans="1:15">
      <c r="A116" s="25" t="s">
        <v>137</v>
      </c>
      <c r="B116" s="24">
        <f t="shared" si="101"/>
        <v>20.35</v>
      </c>
      <c r="C116" s="24">
        <v>13.88</v>
      </c>
      <c r="D116" s="24">
        <v>6.47</v>
      </c>
      <c r="E116" s="24">
        <f t="shared" si="102"/>
        <v>17.07</v>
      </c>
      <c r="F116" s="24">
        <v>11.28</v>
      </c>
      <c r="G116" s="24">
        <v>5.79</v>
      </c>
      <c r="H116" s="24">
        <f t="shared" si="103"/>
        <v>3.28</v>
      </c>
      <c r="I116" s="24">
        <f t="shared" si="104"/>
        <v>2.6</v>
      </c>
      <c r="J116" s="24">
        <f t="shared" si="105"/>
        <v>0.68</v>
      </c>
      <c r="K116" s="24">
        <v>2.4</v>
      </c>
      <c r="L116" s="24">
        <v>-0.03</v>
      </c>
      <c r="M116" s="24">
        <f t="shared" si="106"/>
        <v>5.65</v>
      </c>
      <c r="N116" s="37">
        <v>4.59</v>
      </c>
      <c r="O116" s="38">
        <v>1.06</v>
      </c>
    </row>
    <row r="117" ht="20" customHeight="1" spans="1:15">
      <c r="A117" s="42" t="s">
        <v>138</v>
      </c>
      <c r="B117" s="24">
        <f t="shared" si="101"/>
        <v>24.24</v>
      </c>
      <c r="C117" s="24">
        <v>21.02</v>
      </c>
      <c r="D117" s="24">
        <v>3.22</v>
      </c>
      <c r="E117" s="24">
        <f t="shared" si="102"/>
        <v>23.52</v>
      </c>
      <c r="F117" s="24">
        <v>20.3</v>
      </c>
      <c r="G117" s="24">
        <v>3.22</v>
      </c>
      <c r="H117" s="24">
        <f t="shared" si="103"/>
        <v>0.719999999999999</v>
      </c>
      <c r="I117" s="24">
        <f t="shared" si="104"/>
        <v>0.719999999999999</v>
      </c>
      <c r="J117" s="24">
        <f t="shared" si="105"/>
        <v>0</v>
      </c>
      <c r="K117" s="24">
        <v>-0.52</v>
      </c>
      <c r="L117" s="24">
        <v>-0.04</v>
      </c>
      <c r="M117" s="24">
        <f t="shared" si="106"/>
        <v>0.159999999999999</v>
      </c>
      <c r="N117" s="37">
        <v>0.329999999999999</v>
      </c>
      <c r="O117" s="38">
        <v>-0.17</v>
      </c>
    </row>
    <row r="118" ht="20" customHeight="1" spans="1:15">
      <c r="A118" s="42" t="s">
        <v>139</v>
      </c>
      <c r="B118" s="24">
        <f t="shared" si="101"/>
        <v>26.32</v>
      </c>
      <c r="C118" s="24">
        <v>26.15</v>
      </c>
      <c r="D118" s="24">
        <v>0.17</v>
      </c>
      <c r="E118" s="24">
        <f t="shared" si="102"/>
        <v>24.21</v>
      </c>
      <c r="F118" s="24">
        <v>24.05</v>
      </c>
      <c r="G118" s="24">
        <v>0.16</v>
      </c>
      <c r="H118" s="24">
        <f t="shared" si="103"/>
        <v>2.11</v>
      </c>
      <c r="I118" s="24">
        <f t="shared" si="104"/>
        <v>2.1</v>
      </c>
      <c r="J118" s="24">
        <f t="shared" si="105"/>
        <v>0.01</v>
      </c>
      <c r="K118" s="24">
        <v>0.84</v>
      </c>
      <c r="L118" s="24">
        <v>-0.05</v>
      </c>
      <c r="M118" s="24">
        <f t="shared" si="106"/>
        <v>2.9</v>
      </c>
      <c r="N118" s="37">
        <v>2.89</v>
      </c>
      <c r="O118" s="38">
        <v>0.01</v>
      </c>
    </row>
    <row r="119" ht="20" customHeight="1" spans="1:15">
      <c r="A119" s="42" t="s">
        <v>140</v>
      </c>
      <c r="B119" s="24">
        <f t="shared" si="101"/>
        <v>20.47</v>
      </c>
      <c r="C119" s="24">
        <v>18.32</v>
      </c>
      <c r="D119" s="24">
        <v>2.15</v>
      </c>
      <c r="E119" s="24">
        <f t="shared" si="102"/>
        <v>19</v>
      </c>
      <c r="F119" s="24">
        <v>17.16</v>
      </c>
      <c r="G119" s="24">
        <v>1.84</v>
      </c>
      <c r="H119" s="24">
        <f t="shared" si="103"/>
        <v>1.47</v>
      </c>
      <c r="I119" s="24">
        <f t="shared" si="104"/>
        <v>1.16</v>
      </c>
      <c r="J119" s="24">
        <f t="shared" si="105"/>
        <v>0.31</v>
      </c>
      <c r="K119" s="24">
        <v>0.47</v>
      </c>
      <c r="L119" s="24">
        <v>-0.04</v>
      </c>
      <c r="M119" s="24">
        <f t="shared" si="106"/>
        <v>1.9</v>
      </c>
      <c r="N119" s="37">
        <v>1.38</v>
      </c>
      <c r="O119" s="38">
        <v>0.52</v>
      </c>
    </row>
    <row r="120" ht="20" customHeight="1" spans="1:15">
      <c r="A120" s="25" t="s">
        <v>141</v>
      </c>
      <c r="B120" s="24">
        <f t="shared" si="101"/>
        <v>554.11</v>
      </c>
      <c r="C120" s="24">
        <v>417.74</v>
      </c>
      <c r="D120" s="24">
        <v>136.37</v>
      </c>
      <c r="E120" s="24">
        <f t="shared" si="102"/>
        <v>435.28</v>
      </c>
      <c r="F120" s="24">
        <v>327.3</v>
      </c>
      <c r="G120" s="24">
        <v>107.98</v>
      </c>
      <c r="H120" s="24">
        <f t="shared" si="103"/>
        <v>118.83</v>
      </c>
      <c r="I120" s="24">
        <f t="shared" si="104"/>
        <v>90.44</v>
      </c>
      <c r="J120" s="24">
        <f t="shared" si="105"/>
        <v>28.39</v>
      </c>
      <c r="K120" s="24">
        <v>95.92</v>
      </c>
      <c r="L120" s="24">
        <v>-0.85</v>
      </c>
      <c r="M120" s="24">
        <f t="shared" si="106"/>
        <v>213.9</v>
      </c>
      <c r="N120" s="37">
        <v>162.84</v>
      </c>
      <c r="O120" s="38">
        <v>51.06</v>
      </c>
    </row>
    <row r="121" ht="20" customHeight="1" spans="1:15">
      <c r="A121" s="25" t="s">
        <v>142</v>
      </c>
      <c r="B121" s="24">
        <f t="shared" si="101"/>
        <v>247.4</v>
      </c>
      <c r="C121" s="24">
        <v>186.31</v>
      </c>
      <c r="D121" s="24">
        <v>61.09</v>
      </c>
      <c r="E121" s="24">
        <f t="shared" si="102"/>
        <v>202.24</v>
      </c>
      <c r="F121" s="24">
        <v>152.23</v>
      </c>
      <c r="G121" s="24">
        <v>50.01</v>
      </c>
      <c r="H121" s="24">
        <f t="shared" si="103"/>
        <v>45.16</v>
      </c>
      <c r="I121" s="24">
        <f t="shared" si="104"/>
        <v>34.08</v>
      </c>
      <c r="J121" s="24">
        <f t="shared" si="105"/>
        <v>11.08</v>
      </c>
      <c r="K121" s="24">
        <v>34.51</v>
      </c>
      <c r="L121" s="24">
        <v>-0.38</v>
      </c>
      <c r="M121" s="24">
        <f t="shared" si="106"/>
        <v>79.29</v>
      </c>
      <c r="N121" s="37">
        <v>59.78</v>
      </c>
      <c r="O121" s="38">
        <v>19.51</v>
      </c>
    </row>
    <row r="122" ht="20" customHeight="1" spans="1:15">
      <c r="A122" s="25" t="s">
        <v>143</v>
      </c>
      <c r="B122" s="24">
        <f t="shared" si="101"/>
        <v>201.79</v>
      </c>
      <c r="C122" s="24">
        <v>149.73</v>
      </c>
      <c r="D122" s="24">
        <v>52.06</v>
      </c>
      <c r="E122" s="24">
        <f t="shared" si="102"/>
        <v>163.8</v>
      </c>
      <c r="F122" s="24">
        <v>119.07</v>
      </c>
      <c r="G122" s="24">
        <v>44.73</v>
      </c>
      <c r="H122" s="24">
        <f t="shared" si="103"/>
        <v>37.99</v>
      </c>
      <c r="I122" s="24">
        <f t="shared" si="104"/>
        <v>30.66</v>
      </c>
      <c r="J122" s="24">
        <f t="shared" si="105"/>
        <v>7.33000000000001</v>
      </c>
      <c r="K122" s="24">
        <v>29.37</v>
      </c>
      <c r="L122" s="24">
        <v>-0.31</v>
      </c>
      <c r="M122" s="24">
        <f t="shared" si="106"/>
        <v>67.05</v>
      </c>
      <c r="N122" s="37">
        <v>54.76</v>
      </c>
      <c r="O122" s="38">
        <v>12.29</v>
      </c>
    </row>
    <row r="123" ht="20" customHeight="1" spans="1:15">
      <c r="A123" s="25" t="s">
        <v>144</v>
      </c>
      <c r="B123" s="24">
        <f t="shared" si="101"/>
        <v>89.49</v>
      </c>
      <c r="C123" s="24">
        <v>56.74</v>
      </c>
      <c r="D123" s="24">
        <v>32.75</v>
      </c>
      <c r="E123" s="24">
        <f t="shared" si="102"/>
        <v>76.48</v>
      </c>
      <c r="F123" s="24">
        <v>48.48</v>
      </c>
      <c r="G123" s="24">
        <v>28</v>
      </c>
      <c r="H123" s="24">
        <f t="shared" si="103"/>
        <v>13.01</v>
      </c>
      <c r="I123" s="24">
        <f t="shared" si="104"/>
        <v>8.26000000000001</v>
      </c>
      <c r="J123" s="24">
        <f t="shared" si="105"/>
        <v>4.75</v>
      </c>
      <c r="K123" s="24">
        <v>8.98</v>
      </c>
      <c r="L123" s="24">
        <v>-0.12</v>
      </c>
      <c r="M123" s="24">
        <f t="shared" si="106"/>
        <v>21.87</v>
      </c>
      <c r="N123" s="37">
        <v>13.85</v>
      </c>
      <c r="O123" s="38">
        <v>8.02</v>
      </c>
    </row>
    <row r="124" ht="20" customHeight="1" spans="1:15">
      <c r="A124" s="42" t="s">
        <v>145</v>
      </c>
      <c r="B124" s="24">
        <f t="shared" si="101"/>
        <v>74.46</v>
      </c>
      <c r="C124" s="24">
        <v>36.29</v>
      </c>
      <c r="D124" s="24">
        <v>38.17</v>
      </c>
      <c r="E124" s="24">
        <f t="shared" si="102"/>
        <v>60.35</v>
      </c>
      <c r="F124" s="24">
        <v>27.74</v>
      </c>
      <c r="G124" s="24">
        <v>32.61</v>
      </c>
      <c r="H124" s="24">
        <f t="shared" si="103"/>
        <v>14.11</v>
      </c>
      <c r="I124" s="24">
        <f t="shared" si="104"/>
        <v>8.55</v>
      </c>
      <c r="J124" s="24">
        <f t="shared" si="105"/>
        <v>5.56</v>
      </c>
      <c r="K124" s="24">
        <v>10.93</v>
      </c>
      <c r="L124" s="24">
        <v>-0.08</v>
      </c>
      <c r="M124" s="24">
        <f t="shared" si="106"/>
        <v>24.96</v>
      </c>
      <c r="N124" s="37">
        <v>15.56</v>
      </c>
      <c r="O124" s="38">
        <v>9.4</v>
      </c>
    </row>
    <row r="125" ht="20" customHeight="1" spans="1:15">
      <c r="A125" s="25" t="s">
        <v>146</v>
      </c>
      <c r="B125" s="24">
        <f t="shared" si="101"/>
        <v>27.39</v>
      </c>
      <c r="C125" s="24">
        <v>19.67</v>
      </c>
      <c r="D125" s="24">
        <v>7.72</v>
      </c>
      <c r="E125" s="24">
        <f t="shared" si="102"/>
        <v>22.63</v>
      </c>
      <c r="F125" s="24">
        <v>15.7</v>
      </c>
      <c r="G125" s="24">
        <v>6.93</v>
      </c>
      <c r="H125" s="24">
        <f t="shared" si="103"/>
        <v>4.76</v>
      </c>
      <c r="I125" s="24">
        <f t="shared" si="104"/>
        <v>3.97</v>
      </c>
      <c r="J125" s="24">
        <f t="shared" si="105"/>
        <v>0.79</v>
      </c>
      <c r="K125" s="24">
        <v>3.56</v>
      </c>
      <c r="L125" s="24">
        <v>-0.04</v>
      </c>
      <c r="M125" s="24">
        <f t="shared" si="106"/>
        <v>8.28</v>
      </c>
      <c r="N125" s="37">
        <v>7.07</v>
      </c>
      <c r="O125" s="38">
        <v>1.21</v>
      </c>
    </row>
    <row r="126" ht="20" customHeight="1" spans="1:15">
      <c r="A126" s="25" t="s">
        <v>147</v>
      </c>
      <c r="B126" s="24">
        <f t="shared" si="101"/>
        <v>29.36</v>
      </c>
      <c r="C126" s="24">
        <v>18.03</v>
      </c>
      <c r="D126" s="24">
        <v>11.33</v>
      </c>
      <c r="E126" s="24">
        <f t="shared" si="102"/>
        <v>25.95</v>
      </c>
      <c r="F126" s="24">
        <v>16.23</v>
      </c>
      <c r="G126" s="24">
        <v>9.72</v>
      </c>
      <c r="H126" s="24">
        <f t="shared" si="103"/>
        <v>3.41</v>
      </c>
      <c r="I126" s="24">
        <f t="shared" si="104"/>
        <v>1.8</v>
      </c>
      <c r="J126" s="24">
        <f t="shared" si="105"/>
        <v>1.61</v>
      </c>
      <c r="K126" s="24">
        <v>2.06</v>
      </c>
      <c r="L126" s="24">
        <v>-0.04</v>
      </c>
      <c r="M126" s="24">
        <f t="shared" si="106"/>
        <v>5.43</v>
      </c>
      <c r="N126" s="37">
        <v>2.71</v>
      </c>
      <c r="O126" s="38">
        <v>2.72</v>
      </c>
    </row>
    <row r="127" ht="20" customHeight="1" spans="1:15">
      <c r="A127" s="42" t="s">
        <v>148</v>
      </c>
      <c r="B127" s="24">
        <f t="shared" si="101"/>
        <v>56.89</v>
      </c>
      <c r="C127" s="24">
        <v>39.69</v>
      </c>
      <c r="D127" s="24">
        <v>17.2</v>
      </c>
      <c r="E127" s="24">
        <f t="shared" si="102"/>
        <v>51.72</v>
      </c>
      <c r="F127" s="24">
        <v>36.58</v>
      </c>
      <c r="G127" s="24">
        <v>15.14</v>
      </c>
      <c r="H127" s="24">
        <f t="shared" si="103"/>
        <v>5.17</v>
      </c>
      <c r="I127" s="24">
        <f t="shared" si="104"/>
        <v>3.11</v>
      </c>
      <c r="J127" s="24">
        <f t="shared" si="105"/>
        <v>2.06</v>
      </c>
      <c r="K127" s="24">
        <v>2.45</v>
      </c>
      <c r="L127" s="24">
        <v>-0.08</v>
      </c>
      <c r="M127" s="24">
        <f t="shared" si="106"/>
        <v>7.54</v>
      </c>
      <c r="N127" s="37">
        <v>4.21</v>
      </c>
      <c r="O127" s="38">
        <v>3.33</v>
      </c>
    </row>
    <row r="128" ht="20" customHeight="1" spans="1:15">
      <c r="A128" s="42" t="s">
        <v>149</v>
      </c>
      <c r="B128" s="24">
        <f t="shared" si="101"/>
        <v>46.76</v>
      </c>
      <c r="C128" s="24">
        <v>31.97</v>
      </c>
      <c r="D128" s="24">
        <v>14.79</v>
      </c>
      <c r="E128" s="24">
        <f t="shared" si="102"/>
        <v>45.48</v>
      </c>
      <c r="F128" s="24">
        <v>29.93</v>
      </c>
      <c r="G128" s="24">
        <v>15.55</v>
      </c>
      <c r="H128" s="24">
        <f t="shared" si="103"/>
        <v>1.28</v>
      </c>
      <c r="I128" s="24">
        <f t="shared" si="104"/>
        <v>2.04</v>
      </c>
      <c r="J128" s="24">
        <f t="shared" si="105"/>
        <v>-0.760000000000002</v>
      </c>
      <c r="K128" s="24">
        <v>-1.13</v>
      </c>
      <c r="L128" s="24">
        <v>-0.07</v>
      </c>
      <c r="M128" s="24">
        <v>0.08</v>
      </c>
      <c r="N128" s="37">
        <v>2.44</v>
      </c>
      <c r="O128" s="38">
        <v>-2.36</v>
      </c>
    </row>
    <row r="129" ht="20" customHeight="1" spans="1:15">
      <c r="A129" s="25" t="s">
        <v>150</v>
      </c>
      <c r="B129" s="24">
        <f t="shared" si="101"/>
        <v>29.18</v>
      </c>
      <c r="C129" s="24">
        <v>17.42</v>
      </c>
      <c r="D129" s="24">
        <v>11.76</v>
      </c>
      <c r="E129" s="24">
        <f t="shared" si="102"/>
        <v>26.99</v>
      </c>
      <c r="F129" s="24">
        <v>16.14</v>
      </c>
      <c r="G129" s="24">
        <v>10.85</v>
      </c>
      <c r="H129" s="24">
        <f t="shared" si="103"/>
        <v>2.19</v>
      </c>
      <c r="I129" s="24">
        <f t="shared" si="104"/>
        <v>1.28</v>
      </c>
      <c r="J129" s="24">
        <f t="shared" si="105"/>
        <v>0.91</v>
      </c>
      <c r="K129" s="24">
        <v>0.76</v>
      </c>
      <c r="L129" s="24">
        <v>-0.04</v>
      </c>
      <c r="M129" s="24">
        <f t="shared" ref="M129:M151" si="107">H129+K129+L129</f>
        <v>2.91</v>
      </c>
      <c r="N129" s="37">
        <v>1.68</v>
      </c>
      <c r="O129" s="38">
        <v>1.23</v>
      </c>
    </row>
    <row r="130" ht="20" customHeight="1" spans="1:15">
      <c r="A130" s="25" t="s">
        <v>151</v>
      </c>
      <c r="B130" s="24">
        <f t="shared" si="101"/>
        <v>20.09</v>
      </c>
      <c r="C130" s="24">
        <v>17.05</v>
      </c>
      <c r="D130" s="24">
        <v>3.04</v>
      </c>
      <c r="E130" s="24">
        <f t="shared" si="102"/>
        <v>18.25</v>
      </c>
      <c r="F130" s="24">
        <v>15.16</v>
      </c>
      <c r="G130" s="24">
        <v>3.09</v>
      </c>
      <c r="H130" s="24">
        <f t="shared" si="103"/>
        <v>1.84</v>
      </c>
      <c r="I130" s="24">
        <f t="shared" si="104"/>
        <v>1.89</v>
      </c>
      <c r="J130" s="24">
        <f t="shared" si="105"/>
        <v>-0.0499999999999998</v>
      </c>
      <c r="K130" s="24">
        <v>0.88</v>
      </c>
      <c r="L130" s="24">
        <v>-0.03</v>
      </c>
      <c r="M130" s="24">
        <f t="shared" si="107"/>
        <v>2.69</v>
      </c>
      <c r="N130" s="37">
        <v>2.95</v>
      </c>
      <c r="O130" s="38">
        <v>-0.26</v>
      </c>
    </row>
    <row r="131" ht="20" customHeight="1" spans="1:15">
      <c r="A131" s="42" t="s">
        <v>152</v>
      </c>
      <c r="B131" s="24">
        <f t="shared" si="101"/>
        <v>94.25</v>
      </c>
      <c r="C131" s="24">
        <v>70.36</v>
      </c>
      <c r="D131" s="24">
        <v>23.89</v>
      </c>
      <c r="E131" s="24">
        <f t="shared" si="102"/>
        <v>82.33</v>
      </c>
      <c r="F131" s="24">
        <v>62.58</v>
      </c>
      <c r="G131" s="24">
        <v>19.75</v>
      </c>
      <c r="H131" s="24">
        <f t="shared" si="103"/>
        <v>11.92</v>
      </c>
      <c r="I131" s="24">
        <f t="shared" si="104"/>
        <v>7.78</v>
      </c>
      <c r="J131" s="24">
        <f t="shared" si="105"/>
        <v>4.14</v>
      </c>
      <c r="K131" s="24">
        <v>7.58</v>
      </c>
      <c r="L131" s="24">
        <v>-0.14</v>
      </c>
      <c r="M131" s="24">
        <f t="shared" si="107"/>
        <v>19.36</v>
      </c>
      <c r="N131" s="37">
        <v>12.13</v>
      </c>
      <c r="O131" s="38">
        <v>7.23</v>
      </c>
    </row>
    <row r="132" ht="20" customHeight="1" spans="1:15">
      <c r="A132" s="42" t="s">
        <v>153</v>
      </c>
      <c r="B132" s="24">
        <f t="shared" si="101"/>
        <v>47.43</v>
      </c>
      <c r="C132" s="24">
        <v>36.6</v>
      </c>
      <c r="D132" s="24">
        <v>10.83</v>
      </c>
      <c r="E132" s="24">
        <f t="shared" si="102"/>
        <v>44.79</v>
      </c>
      <c r="F132" s="24">
        <v>34.39</v>
      </c>
      <c r="G132" s="24">
        <v>10.4</v>
      </c>
      <c r="H132" s="24">
        <f t="shared" si="103"/>
        <v>2.64</v>
      </c>
      <c r="I132" s="24">
        <f t="shared" si="104"/>
        <v>2.21</v>
      </c>
      <c r="J132" s="24">
        <f t="shared" si="105"/>
        <v>0.43</v>
      </c>
      <c r="K132" s="24">
        <v>0.28</v>
      </c>
      <c r="L132" s="24">
        <v>-0.07</v>
      </c>
      <c r="M132" s="24">
        <f t="shared" si="107"/>
        <v>2.85</v>
      </c>
      <c r="N132" s="37">
        <v>2.54</v>
      </c>
      <c r="O132" s="38">
        <v>0.31</v>
      </c>
    </row>
    <row r="133" ht="20" customHeight="1" spans="1:15">
      <c r="A133" s="40" t="s">
        <v>154</v>
      </c>
      <c r="B133" s="24">
        <f t="shared" si="101"/>
        <v>58.56</v>
      </c>
      <c r="C133" s="24">
        <v>47.2</v>
      </c>
      <c r="D133" s="24">
        <v>11.36</v>
      </c>
      <c r="E133" s="24">
        <f t="shared" si="102"/>
        <v>51.1</v>
      </c>
      <c r="F133" s="24">
        <v>41.81</v>
      </c>
      <c r="G133" s="24">
        <v>9.29</v>
      </c>
      <c r="H133" s="24">
        <f t="shared" si="103"/>
        <v>7.46</v>
      </c>
      <c r="I133" s="24">
        <f t="shared" si="104"/>
        <v>5.39</v>
      </c>
      <c r="J133" s="24">
        <f t="shared" si="105"/>
        <v>2.07</v>
      </c>
      <c r="K133" s="24">
        <v>4.78</v>
      </c>
      <c r="L133" s="24">
        <v>-0.1</v>
      </c>
      <c r="M133" s="24">
        <f t="shared" si="107"/>
        <v>12.14</v>
      </c>
      <c r="N133" s="37">
        <v>8.5</v>
      </c>
      <c r="O133" s="38">
        <v>3.64</v>
      </c>
    </row>
    <row r="134" ht="20" customHeight="1" spans="1:15">
      <c r="A134" s="42" t="s">
        <v>155</v>
      </c>
      <c r="B134" s="24">
        <f t="shared" si="101"/>
        <v>53.63</v>
      </c>
      <c r="C134" s="24">
        <v>33.81</v>
      </c>
      <c r="D134" s="24">
        <v>19.82</v>
      </c>
      <c r="E134" s="24">
        <f t="shared" si="102"/>
        <v>46.41</v>
      </c>
      <c r="F134" s="24">
        <v>29.55</v>
      </c>
      <c r="G134" s="24">
        <v>16.86</v>
      </c>
      <c r="H134" s="24">
        <f t="shared" si="103"/>
        <v>7.22</v>
      </c>
      <c r="I134" s="24">
        <f t="shared" si="104"/>
        <v>4.26</v>
      </c>
      <c r="J134" s="24">
        <f t="shared" si="105"/>
        <v>2.96</v>
      </c>
      <c r="K134" s="24">
        <v>4.79</v>
      </c>
      <c r="L134" s="24">
        <v>-0.07</v>
      </c>
      <c r="M134" s="24">
        <f t="shared" si="107"/>
        <v>11.94</v>
      </c>
      <c r="N134" s="37">
        <v>6.9</v>
      </c>
      <c r="O134" s="38">
        <v>5.04</v>
      </c>
    </row>
    <row r="135" ht="20" customHeight="1" spans="1:15">
      <c r="A135" s="42" t="s">
        <v>156</v>
      </c>
      <c r="B135" s="24">
        <f t="shared" si="101"/>
        <v>43.63</v>
      </c>
      <c r="C135" s="24">
        <v>31.8</v>
      </c>
      <c r="D135" s="24">
        <v>11.83</v>
      </c>
      <c r="E135" s="24">
        <f t="shared" si="102"/>
        <v>38.72</v>
      </c>
      <c r="F135" s="24">
        <v>29.85</v>
      </c>
      <c r="G135" s="24">
        <v>8.87</v>
      </c>
      <c r="H135" s="24">
        <f t="shared" si="103"/>
        <v>4.91</v>
      </c>
      <c r="I135" s="24">
        <f t="shared" si="104"/>
        <v>1.95</v>
      </c>
      <c r="J135" s="24">
        <f t="shared" si="105"/>
        <v>2.96</v>
      </c>
      <c r="K135" s="24">
        <v>2.87</v>
      </c>
      <c r="L135" s="24">
        <v>-0.07</v>
      </c>
      <c r="M135" s="24">
        <f t="shared" si="107"/>
        <v>7.71</v>
      </c>
      <c r="N135" s="37">
        <v>2.26</v>
      </c>
      <c r="O135" s="38">
        <v>5.45</v>
      </c>
    </row>
    <row r="136" ht="20" customHeight="1" spans="1:15">
      <c r="A136" s="42" t="s">
        <v>157</v>
      </c>
      <c r="B136" s="24">
        <f t="shared" si="101"/>
        <v>54.73</v>
      </c>
      <c r="C136" s="24">
        <v>37.87</v>
      </c>
      <c r="D136" s="24">
        <v>16.86</v>
      </c>
      <c r="E136" s="24">
        <f t="shared" si="102"/>
        <v>43.81</v>
      </c>
      <c r="F136" s="24">
        <v>30.69</v>
      </c>
      <c r="G136" s="24">
        <v>13.12</v>
      </c>
      <c r="H136" s="24">
        <f t="shared" si="103"/>
        <v>10.92</v>
      </c>
      <c r="I136" s="24">
        <f t="shared" si="104"/>
        <v>7.18</v>
      </c>
      <c r="J136" s="24">
        <f t="shared" si="105"/>
        <v>3.74</v>
      </c>
      <c r="K136" s="24">
        <v>8.61</v>
      </c>
      <c r="L136" s="24">
        <v>-0.08</v>
      </c>
      <c r="M136" s="24">
        <f t="shared" si="107"/>
        <v>19.45</v>
      </c>
      <c r="N136" s="37">
        <v>12.67</v>
      </c>
      <c r="O136" s="38">
        <v>6.78</v>
      </c>
    </row>
    <row r="137" ht="20" customHeight="1" spans="1:15">
      <c r="A137" s="42" t="s">
        <v>158</v>
      </c>
      <c r="B137" s="24">
        <f t="shared" si="101"/>
        <v>56.29</v>
      </c>
      <c r="C137" s="24">
        <v>40.49</v>
      </c>
      <c r="D137" s="24">
        <v>15.8</v>
      </c>
      <c r="E137" s="24">
        <f t="shared" si="102"/>
        <v>46.66</v>
      </c>
      <c r="F137" s="24">
        <v>32.42</v>
      </c>
      <c r="G137" s="24">
        <v>14.24</v>
      </c>
      <c r="H137" s="24">
        <f t="shared" si="103"/>
        <v>9.63</v>
      </c>
      <c r="I137" s="24">
        <f t="shared" si="104"/>
        <v>8.07</v>
      </c>
      <c r="J137" s="24">
        <f t="shared" si="105"/>
        <v>1.56</v>
      </c>
      <c r="K137" s="24">
        <v>7.16</v>
      </c>
      <c r="L137" s="24">
        <v>-0.08</v>
      </c>
      <c r="M137" s="24">
        <f t="shared" si="107"/>
        <v>16.71</v>
      </c>
      <c r="N137" s="37">
        <v>14.35</v>
      </c>
      <c r="O137" s="38">
        <v>2.36</v>
      </c>
    </row>
    <row r="138" ht="20" customHeight="1" spans="1:15">
      <c r="A138" s="25" t="s">
        <v>159</v>
      </c>
      <c r="B138" s="24">
        <f t="shared" si="101"/>
        <v>93.42</v>
      </c>
      <c r="C138" s="24">
        <v>48.24</v>
      </c>
      <c r="D138" s="24">
        <v>45.18</v>
      </c>
      <c r="E138" s="24">
        <f t="shared" si="102"/>
        <v>77.18</v>
      </c>
      <c r="F138" s="24">
        <v>37.65</v>
      </c>
      <c r="G138" s="24">
        <v>39.53</v>
      </c>
      <c r="H138" s="24">
        <f t="shared" si="103"/>
        <v>16.24</v>
      </c>
      <c r="I138" s="24">
        <f t="shared" si="104"/>
        <v>10.59</v>
      </c>
      <c r="J138" s="24">
        <f t="shared" si="105"/>
        <v>5.65</v>
      </c>
      <c r="K138" s="24">
        <v>12.18</v>
      </c>
      <c r="L138" s="24">
        <v>-0.11</v>
      </c>
      <c r="M138" s="24">
        <f t="shared" si="107"/>
        <v>28.31</v>
      </c>
      <c r="N138" s="37">
        <v>19.11</v>
      </c>
      <c r="O138" s="38">
        <v>9.2</v>
      </c>
    </row>
    <row r="139" ht="20" customHeight="1" spans="1:15">
      <c r="A139" s="42" t="s">
        <v>160</v>
      </c>
      <c r="B139" s="24">
        <f t="shared" si="101"/>
        <v>93.62</v>
      </c>
      <c r="C139" s="24">
        <v>45.27</v>
      </c>
      <c r="D139" s="24">
        <v>48.35</v>
      </c>
      <c r="E139" s="24">
        <f t="shared" si="102"/>
        <v>75.78</v>
      </c>
      <c r="F139" s="24">
        <v>35.48</v>
      </c>
      <c r="G139" s="24">
        <v>40.3</v>
      </c>
      <c r="H139" s="24">
        <f t="shared" si="103"/>
        <v>17.84</v>
      </c>
      <c r="I139" s="24">
        <f t="shared" si="104"/>
        <v>9.79000000000001</v>
      </c>
      <c r="J139" s="24">
        <f t="shared" si="105"/>
        <v>8.05</v>
      </c>
      <c r="K139" s="24">
        <v>13.85</v>
      </c>
      <c r="L139" s="24">
        <v>-0.1</v>
      </c>
      <c r="M139" s="24">
        <f t="shared" si="107"/>
        <v>31.59</v>
      </c>
      <c r="N139" s="37">
        <v>17.62</v>
      </c>
      <c r="O139" s="38">
        <v>13.97</v>
      </c>
    </row>
    <row r="140" ht="20" customHeight="1" spans="1:15">
      <c r="A140" s="44" t="s">
        <v>161</v>
      </c>
      <c r="B140" s="24">
        <f t="shared" si="101"/>
        <v>11.69</v>
      </c>
      <c r="C140" s="24">
        <v>5.44</v>
      </c>
      <c r="D140" s="24">
        <v>6.25</v>
      </c>
      <c r="E140" s="24">
        <f t="shared" si="102"/>
        <v>10.17</v>
      </c>
      <c r="F140" s="24">
        <v>4.44</v>
      </c>
      <c r="G140" s="24">
        <v>5.73</v>
      </c>
      <c r="H140" s="24">
        <f t="shared" si="103"/>
        <v>1.52</v>
      </c>
      <c r="I140" s="24">
        <f t="shared" si="104"/>
        <v>1</v>
      </c>
      <c r="J140" s="24">
        <f t="shared" si="105"/>
        <v>0.52</v>
      </c>
      <c r="K140" s="24">
        <v>0.99</v>
      </c>
      <c r="L140" s="24">
        <v>-0.01</v>
      </c>
      <c r="M140" s="24">
        <f t="shared" si="107"/>
        <v>2.5</v>
      </c>
      <c r="N140" s="37">
        <v>1.77</v>
      </c>
      <c r="O140" s="38">
        <v>0.73</v>
      </c>
    </row>
    <row r="141" ht="20" customHeight="1" spans="1:15">
      <c r="A141" s="44" t="s">
        <v>162</v>
      </c>
      <c r="B141" s="24">
        <f t="shared" si="101"/>
        <v>19.14</v>
      </c>
      <c r="C141" s="24">
        <v>10.68</v>
      </c>
      <c r="D141" s="24">
        <v>8.46</v>
      </c>
      <c r="E141" s="24">
        <f t="shared" si="102"/>
        <v>14.96</v>
      </c>
      <c r="F141" s="24">
        <v>8.48</v>
      </c>
      <c r="G141" s="24">
        <v>6.48</v>
      </c>
      <c r="H141" s="24">
        <f t="shared" si="103"/>
        <v>4.18</v>
      </c>
      <c r="I141" s="24">
        <f t="shared" si="104"/>
        <v>2.2</v>
      </c>
      <c r="J141" s="24">
        <f t="shared" si="105"/>
        <v>1.98</v>
      </c>
      <c r="K141" s="24">
        <v>3.41</v>
      </c>
      <c r="L141" s="24">
        <v>-0.02</v>
      </c>
      <c r="M141" s="24">
        <f t="shared" si="107"/>
        <v>7.57</v>
      </c>
      <c r="N141" s="37">
        <v>3.94</v>
      </c>
      <c r="O141" s="38">
        <v>3.63</v>
      </c>
    </row>
    <row r="142" ht="20" customHeight="1" spans="1:15">
      <c r="A142" s="25" t="s">
        <v>163</v>
      </c>
      <c r="B142" s="24">
        <f t="shared" si="101"/>
        <v>31.58</v>
      </c>
      <c r="C142" s="24">
        <v>19.3</v>
      </c>
      <c r="D142" s="24">
        <v>12.28</v>
      </c>
      <c r="E142" s="24">
        <f t="shared" si="102"/>
        <v>26.41</v>
      </c>
      <c r="F142" s="24">
        <v>15.35</v>
      </c>
      <c r="G142" s="24">
        <v>11.06</v>
      </c>
      <c r="H142" s="24">
        <f t="shared" si="103"/>
        <v>5.17</v>
      </c>
      <c r="I142" s="24">
        <f t="shared" si="104"/>
        <v>3.95</v>
      </c>
      <c r="J142" s="24">
        <f t="shared" si="105"/>
        <v>1.22</v>
      </c>
      <c r="K142" s="24">
        <v>3.78</v>
      </c>
      <c r="L142" s="24">
        <v>-0.04</v>
      </c>
      <c r="M142" s="24">
        <f t="shared" si="107"/>
        <v>8.91</v>
      </c>
      <c r="N142" s="37">
        <v>7.05</v>
      </c>
      <c r="O142" s="38">
        <v>1.86</v>
      </c>
    </row>
    <row r="143" ht="20" customHeight="1" spans="1:15">
      <c r="A143" s="25" t="s">
        <v>164</v>
      </c>
      <c r="B143" s="24">
        <f t="shared" si="101"/>
        <v>54.71</v>
      </c>
      <c r="C143" s="24">
        <v>32.66</v>
      </c>
      <c r="D143" s="24">
        <v>22.05</v>
      </c>
      <c r="E143" s="24">
        <f t="shared" si="102"/>
        <v>46.15</v>
      </c>
      <c r="F143" s="24">
        <v>26.81</v>
      </c>
      <c r="G143" s="24">
        <v>19.34</v>
      </c>
      <c r="H143" s="24">
        <f t="shared" si="103"/>
        <v>8.56</v>
      </c>
      <c r="I143" s="24">
        <f t="shared" si="104"/>
        <v>5.85</v>
      </c>
      <c r="J143" s="24">
        <f t="shared" si="105"/>
        <v>2.71</v>
      </c>
      <c r="K143" s="24">
        <v>6.14</v>
      </c>
      <c r="L143" s="24">
        <v>-0.07</v>
      </c>
      <c r="M143" s="24">
        <f t="shared" si="107"/>
        <v>14.63</v>
      </c>
      <c r="N143" s="37">
        <v>10.23</v>
      </c>
      <c r="O143" s="38">
        <v>4.4</v>
      </c>
    </row>
    <row r="144" ht="20" customHeight="1" spans="1:15">
      <c r="A144" s="25" t="s">
        <v>165</v>
      </c>
      <c r="B144" s="24">
        <f t="shared" si="101"/>
        <v>94.42</v>
      </c>
      <c r="C144" s="24">
        <v>59.07</v>
      </c>
      <c r="D144" s="24">
        <v>35.35</v>
      </c>
      <c r="E144" s="24">
        <f t="shared" si="102"/>
        <v>75.99</v>
      </c>
      <c r="F144" s="24">
        <v>44.62</v>
      </c>
      <c r="G144" s="24">
        <v>31.37</v>
      </c>
      <c r="H144" s="24">
        <f t="shared" si="103"/>
        <v>18.43</v>
      </c>
      <c r="I144" s="24">
        <f t="shared" si="104"/>
        <v>14.45</v>
      </c>
      <c r="J144" s="24">
        <f t="shared" si="105"/>
        <v>3.98</v>
      </c>
      <c r="K144" s="24">
        <v>14.44</v>
      </c>
      <c r="L144" s="24">
        <v>-0.13</v>
      </c>
      <c r="M144" s="24">
        <f t="shared" si="107"/>
        <v>32.74</v>
      </c>
      <c r="N144" s="37">
        <v>26.44</v>
      </c>
      <c r="O144" s="38">
        <v>6.3</v>
      </c>
    </row>
    <row r="145" ht="20" customHeight="1" spans="1:15">
      <c r="A145" s="42" t="s">
        <v>166</v>
      </c>
      <c r="B145" s="24">
        <f t="shared" si="101"/>
        <v>220.11</v>
      </c>
      <c r="C145" s="24">
        <v>192.38</v>
      </c>
      <c r="D145" s="24">
        <v>27.73</v>
      </c>
      <c r="E145" s="24">
        <f t="shared" si="102"/>
        <v>195.65</v>
      </c>
      <c r="F145" s="24">
        <v>169.66</v>
      </c>
      <c r="G145" s="24">
        <v>25.99</v>
      </c>
      <c r="H145" s="24">
        <f t="shared" si="103"/>
        <v>24.46</v>
      </c>
      <c r="I145" s="24">
        <f t="shared" si="104"/>
        <v>22.72</v>
      </c>
      <c r="J145" s="24">
        <f t="shared" si="105"/>
        <v>1.74</v>
      </c>
      <c r="K145" s="24">
        <v>14.18</v>
      </c>
      <c r="L145" s="24">
        <v>-0.38</v>
      </c>
      <c r="M145" s="24">
        <f t="shared" si="107"/>
        <v>38.26</v>
      </c>
      <c r="N145" s="37">
        <v>36.15</v>
      </c>
      <c r="O145" s="38">
        <v>2.11</v>
      </c>
    </row>
    <row r="146" ht="20" customHeight="1" spans="1:15">
      <c r="A146" s="42" t="s">
        <v>167</v>
      </c>
      <c r="B146" s="24">
        <f t="shared" si="101"/>
        <v>31.18</v>
      </c>
      <c r="C146" s="24">
        <v>29.06</v>
      </c>
      <c r="D146" s="24">
        <v>2.12</v>
      </c>
      <c r="E146" s="24">
        <f t="shared" si="102"/>
        <v>28.5</v>
      </c>
      <c r="F146" s="24">
        <v>26.89</v>
      </c>
      <c r="G146" s="24">
        <v>1.61</v>
      </c>
      <c r="H146" s="24">
        <f t="shared" si="103"/>
        <v>2.68</v>
      </c>
      <c r="I146" s="24">
        <f t="shared" si="104"/>
        <v>2.17</v>
      </c>
      <c r="J146" s="24">
        <f t="shared" si="105"/>
        <v>0.51</v>
      </c>
      <c r="K146" s="24">
        <v>1.17</v>
      </c>
      <c r="L146" s="24">
        <v>-0.06</v>
      </c>
      <c r="M146" s="24">
        <f t="shared" si="107"/>
        <v>3.79</v>
      </c>
      <c r="N146" s="37">
        <v>2.86</v>
      </c>
      <c r="O146" s="38">
        <v>0.93</v>
      </c>
    </row>
    <row r="147" ht="20" customHeight="1" spans="1:15">
      <c r="A147" s="42" t="s">
        <v>168</v>
      </c>
      <c r="B147" s="24">
        <f t="shared" si="101"/>
        <v>38.11</v>
      </c>
      <c r="C147" s="24">
        <v>34.5</v>
      </c>
      <c r="D147" s="24">
        <v>3.61</v>
      </c>
      <c r="E147" s="24">
        <f t="shared" si="102"/>
        <v>34.16</v>
      </c>
      <c r="F147" s="24">
        <v>31.13</v>
      </c>
      <c r="G147" s="24">
        <v>3.03</v>
      </c>
      <c r="H147" s="24">
        <f t="shared" si="103"/>
        <v>3.95</v>
      </c>
      <c r="I147" s="24">
        <f t="shared" si="104"/>
        <v>3.37</v>
      </c>
      <c r="J147" s="24">
        <f t="shared" si="105"/>
        <v>0.58</v>
      </c>
      <c r="K147" s="24">
        <v>2.15</v>
      </c>
      <c r="L147" s="24">
        <v>-0.07</v>
      </c>
      <c r="M147" s="24">
        <f t="shared" si="107"/>
        <v>6.03</v>
      </c>
      <c r="N147" s="37">
        <v>5.03</v>
      </c>
      <c r="O147" s="38">
        <v>1</v>
      </c>
    </row>
    <row r="148" ht="20" customHeight="1" spans="1:15">
      <c r="A148" s="42" t="s">
        <v>169</v>
      </c>
      <c r="B148" s="24">
        <f t="shared" si="101"/>
        <v>28.23</v>
      </c>
      <c r="C148" s="24">
        <v>27.59</v>
      </c>
      <c r="D148" s="24">
        <v>0.64</v>
      </c>
      <c r="E148" s="24">
        <f t="shared" si="102"/>
        <v>27.1</v>
      </c>
      <c r="F148" s="24">
        <v>26.49</v>
      </c>
      <c r="G148" s="24">
        <v>0.61</v>
      </c>
      <c r="H148" s="24">
        <f t="shared" si="103"/>
        <v>1.13</v>
      </c>
      <c r="I148" s="24">
        <f t="shared" si="104"/>
        <v>1.1</v>
      </c>
      <c r="J148" s="24">
        <f t="shared" si="105"/>
        <v>0.03</v>
      </c>
      <c r="K148" s="24">
        <v>-0.29</v>
      </c>
      <c r="L148" s="24">
        <v>-0.05</v>
      </c>
      <c r="M148" s="24">
        <f t="shared" si="107"/>
        <v>0.790000000000001</v>
      </c>
      <c r="N148" s="37">
        <v>0.76</v>
      </c>
      <c r="O148" s="38">
        <v>0.03</v>
      </c>
    </row>
    <row r="149" ht="20" customHeight="1" spans="1:15">
      <c r="A149" s="42" t="s">
        <v>170</v>
      </c>
      <c r="B149" s="24">
        <f t="shared" si="101"/>
        <v>86.4</v>
      </c>
      <c r="C149" s="24">
        <v>58.32</v>
      </c>
      <c r="D149" s="24">
        <v>28.08</v>
      </c>
      <c r="E149" s="24">
        <f t="shared" si="102"/>
        <v>71.77</v>
      </c>
      <c r="F149" s="24">
        <v>48.35</v>
      </c>
      <c r="G149" s="24">
        <v>23.42</v>
      </c>
      <c r="H149" s="24">
        <f t="shared" si="103"/>
        <v>14.63</v>
      </c>
      <c r="I149" s="24">
        <f t="shared" si="104"/>
        <v>9.97</v>
      </c>
      <c r="J149" s="24">
        <f t="shared" si="105"/>
        <v>4.66</v>
      </c>
      <c r="K149" s="24">
        <v>10.85</v>
      </c>
      <c r="L149" s="24">
        <v>-0.12</v>
      </c>
      <c r="M149" s="24">
        <f t="shared" si="107"/>
        <v>25.36</v>
      </c>
      <c r="N149" s="37">
        <v>17.29</v>
      </c>
      <c r="O149" s="38">
        <v>8.07</v>
      </c>
    </row>
    <row r="150" ht="20" customHeight="1" spans="1:15">
      <c r="A150" s="42" t="s">
        <v>171</v>
      </c>
      <c r="B150" s="24">
        <f t="shared" si="101"/>
        <v>60.16</v>
      </c>
      <c r="C150" s="24">
        <v>43.63</v>
      </c>
      <c r="D150" s="24">
        <v>16.53</v>
      </c>
      <c r="E150" s="24">
        <f t="shared" si="102"/>
        <v>47.22</v>
      </c>
      <c r="F150" s="24">
        <v>34.33</v>
      </c>
      <c r="G150" s="24">
        <v>12.89</v>
      </c>
      <c r="H150" s="24">
        <f t="shared" si="103"/>
        <v>12.94</v>
      </c>
      <c r="I150" s="24">
        <f t="shared" si="104"/>
        <v>9.3</v>
      </c>
      <c r="J150" s="24">
        <f t="shared" si="105"/>
        <v>3.64</v>
      </c>
      <c r="K150" s="24">
        <v>10.44</v>
      </c>
      <c r="L150" s="24">
        <v>-0.09</v>
      </c>
      <c r="M150" s="24">
        <f t="shared" si="107"/>
        <v>23.29</v>
      </c>
      <c r="N150" s="37">
        <v>16.71</v>
      </c>
      <c r="O150" s="38">
        <v>6.58</v>
      </c>
    </row>
    <row r="151" ht="20" customHeight="1" spans="1:15">
      <c r="A151" s="25" t="s">
        <v>172</v>
      </c>
      <c r="B151" s="24">
        <f t="shared" si="101"/>
        <v>66.88</v>
      </c>
      <c r="C151" s="24">
        <v>41.7</v>
      </c>
      <c r="D151" s="24">
        <v>25.18</v>
      </c>
      <c r="E151" s="24">
        <f t="shared" si="102"/>
        <v>51.47</v>
      </c>
      <c r="F151" s="24">
        <v>32.15</v>
      </c>
      <c r="G151" s="24">
        <v>19.32</v>
      </c>
      <c r="H151" s="24">
        <f t="shared" si="103"/>
        <v>15.41</v>
      </c>
      <c r="I151" s="24">
        <f t="shared" si="104"/>
        <v>9.55</v>
      </c>
      <c r="J151" s="24">
        <f t="shared" si="105"/>
        <v>5.86</v>
      </c>
      <c r="K151" s="24">
        <v>12.7</v>
      </c>
      <c r="L151" s="24">
        <v>-0.09</v>
      </c>
      <c r="M151" s="24">
        <f t="shared" si="107"/>
        <v>28.02</v>
      </c>
      <c r="N151" s="37">
        <v>17.33</v>
      </c>
      <c r="O151" s="38">
        <v>10.69</v>
      </c>
    </row>
    <row r="152" customFormat="1" ht="33" customHeight="1" spans="1:13">
      <c r="A152" s="45" t="s">
        <v>173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</row>
  </sheetData>
  <autoFilter ref="A6:O152">
    <extLst/>
  </autoFilter>
  <mergeCells count="10">
    <mergeCell ref="A2:O2"/>
    <mergeCell ref="N3:O3"/>
    <mergeCell ref="B4:D4"/>
    <mergeCell ref="E4:G4"/>
    <mergeCell ref="H4:J4"/>
    <mergeCell ref="M4:O4"/>
    <mergeCell ref="A152:M152"/>
    <mergeCell ref="A4:A5"/>
    <mergeCell ref="K4:K5"/>
    <mergeCell ref="L4:L5"/>
  </mergeCells>
  <pageMargins left="0.156944444444444" right="0.0388888888888889" top="0.156944444444444" bottom="0.275" header="0.156944444444444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朱胜亚</cp:lastModifiedBy>
  <dcterms:created xsi:type="dcterms:W3CDTF">2023-05-15T19:15:00Z</dcterms:created>
  <dcterms:modified xsi:type="dcterms:W3CDTF">2024-05-29T11:30:03Z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C38189711AE54A9FAEE6A1780E612197</vt:lpwstr>
  </property>
</Properties>
</file>