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15"/>
  </bookViews>
  <sheets>
    <sheet name="附表3-2" sheetId="1" r:id="rId1"/>
  </sheets>
  <calcPr calcId="144525"/>
</workbook>
</file>

<file path=xl/sharedStrings.xml><?xml version="1.0" encoding="utf-8"?>
<sst xmlns="http://schemas.openxmlformats.org/spreadsheetml/2006/main" count="55" uniqueCount="40">
  <si>
    <t>附表3-2</t>
  </si>
  <si>
    <t>广东省2023年省属普通高中教育免学杂费补助安排表</t>
  </si>
  <si>
    <t>计算单位：人、元</t>
  </si>
  <si>
    <t>用款单位名称</t>
  </si>
  <si>
    <t>基础数据</t>
  </si>
  <si>
    <t>2022年需省级以上资金</t>
  </si>
  <si>
    <t>2023年预算需省级以上资金</t>
  </si>
  <si>
    <t>粤财科教函[2021]43号预算安排2022年金额</t>
  </si>
  <si>
    <t>核定全年安排的省级以上资金</t>
  </si>
  <si>
    <t>粤财科教函[2022]35号文已安排省级以上资金</t>
  </si>
  <si>
    <t>此次安排省级以上资金</t>
  </si>
  <si>
    <t>备注</t>
  </si>
  <si>
    <t>2022年春季学期资助人数</t>
  </si>
  <si>
    <t>2022年秋季学期资助人数</t>
  </si>
  <si>
    <t>2023年预算资助人数</t>
  </si>
  <si>
    <t>省级以上财政分担比例（%）</t>
  </si>
  <si>
    <t>合计</t>
  </si>
  <si>
    <t>其中：中央资金</t>
  </si>
  <si>
    <t>其中：省级资金</t>
  </si>
  <si>
    <t>小计</t>
  </si>
  <si>
    <t>其中：省级资金（用中央资金置换）</t>
  </si>
  <si>
    <t>普通学生</t>
  </si>
  <si>
    <t>残疾学生</t>
  </si>
  <si>
    <t>A</t>
  </si>
  <si>
    <t>F</t>
  </si>
  <si>
    <t>G</t>
  </si>
  <si>
    <t>H</t>
  </si>
  <si>
    <t>I</t>
  </si>
  <si>
    <t>J</t>
  </si>
  <si>
    <t>K</t>
  </si>
  <si>
    <t>L</t>
  </si>
  <si>
    <t>B</t>
  </si>
  <si>
    <t>C</t>
  </si>
  <si>
    <t>D</t>
  </si>
  <si>
    <t>E=B+C-D</t>
  </si>
  <si>
    <t>K=E-H</t>
  </si>
  <si>
    <t>M</t>
  </si>
  <si>
    <t>N</t>
  </si>
  <si>
    <t>广东实验中学</t>
  </si>
  <si>
    <t>华南师范大学附中</t>
  </si>
</sst>
</file>

<file path=xl/styles.xml><?xml version="1.0" encoding="utf-8"?>
<styleSheet xmlns="http://schemas.openxmlformats.org/spreadsheetml/2006/main">
  <numFmts count="9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_ ;[Red]\-#,##0\ "/>
    <numFmt numFmtId="178" formatCode="#,##0_ "/>
    <numFmt numFmtId="179" formatCode="0.0_ "/>
    <numFmt numFmtId="180" formatCode="#,##0.0_ ;[Red]\-#,##0.0\ "/>
  </numFmts>
  <fonts count="3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3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方正姚体"/>
      <charset val="134"/>
    </font>
    <font>
      <b/>
      <sz val="14"/>
      <color theme="1"/>
      <name val="方正姚体"/>
      <charset val="134"/>
    </font>
    <font>
      <sz val="12"/>
      <color theme="1"/>
      <name val="方正姚体"/>
      <charset val="134"/>
    </font>
    <font>
      <sz val="12"/>
      <name val="幼圆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方正姚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5" fillId="0" borderId="0"/>
    <xf numFmtId="0" fontId="15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4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2" borderId="1" xfId="51" applyNumberFormat="1" applyFont="1" applyFill="1" applyBorder="1" applyAlignment="1" applyProtection="1">
      <alignment horizontal="center" vertical="center" wrapText="1"/>
      <protection locked="0"/>
    </xf>
    <xf numFmtId="178" fontId="9" fillId="2" borderId="1" xfId="31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9" fontId="11" fillId="0" borderId="1" xfId="1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9" fontId="12" fillId="0" borderId="4" xfId="0" applyNumberFormat="1" applyFont="1" applyFill="1" applyBorder="1" applyAlignment="1">
      <alignment horizontal="center" vertical="center" wrapText="1"/>
    </xf>
    <xf numFmtId="179" fontId="12" fillId="0" borderId="5" xfId="0" applyNumberFormat="1" applyFont="1" applyFill="1" applyBorder="1" applyAlignment="1">
      <alignment horizontal="center" vertical="center" wrapText="1"/>
    </xf>
    <xf numFmtId="179" fontId="12" fillId="0" borderId="6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7" fontId="10" fillId="0" borderId="1" xfId="5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179" fontId="1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省属附件3 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越秀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zoomScale="70" zoomScaleNormal="70" workbookViewId="0">
      <selection activeCell="A2" sqref="A2:U2"/>
    </sheetView>
  </sheetViews>
  <sheetFormatPr defaultColWidth="8.89166666666667" defaultRowHeight="13.5"/>
  <cols>
    <col min="1" max="1" width="20.775" customWidth="1"/>
    <col min="2" max="8" width="20.775" hidden="1" customWidth="1"/>
    <col min="9" max="21" width="20.775" customWidth="1"/>
  </cols>
  <sheetData>
    <row r="1" ht="40" customHeight="1" spans="1:1">
      <c r="A1" s="1" t="s">
        <v>0</v>
      </c>
    </row>
    <row r="2" ht="40" customHeight="1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40" customHeight="1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1" t="s">
        <v>2</v>
      </c>
      <c r="U3" s="31"/>
    </row>
    <row r="4" ht="40" customHeight="1" spans="1:21">
      <c r="A4" s="4" t="s">
        <v>3</v>
      </c>
      <c r="B4" s="5" t="s">
        <v>4</v>
      </c>
      <c r="C4" s="5"/>
      <c r="D4" s="5"/>
      <c r="E4" s="5"/>
      <c r="F4" s="5"/>
      <c r="G4" s="5"/>
      <c r="H4" s="5"/>
      <c r="I4" s="16" t="s">
        <v>5</v>
      </c>
      <c r="J4" s="17" t="s">
        <v>6</v>
      </c>
      <c r="K4" s="16" t="s">
        <v>7</v>
      </c>
      <c r="L4" s="18" t="s">
        <v>8</v>
      </c>
      <c r="M4" s="19"/>
      <c r="N4" s="20"/>
      <c r="O4" s="21" t="s">
        <v>9</v>
      </c>
      <c r="P4" s="22"/>
      <c r="Q4" s="22"/>
      <c r="R4" s="32" t="s">
        <v>10</v>
      </c>
      <c r="S4" s="32"/>
      <c r="T4" s="32"/>
      <c r="U4" s="33" t="s">
        <v>11</v>
      </c>
    </row>
    <row r="5" ht="40" customHeight="1" spans="1:21">
      <c r="A5" s="4"/>
      <c r="B5" s="6" t="s">
        <v>12</v>
      </c>
      <c r="C5" s="6"/>
      <c r="D5" s="6" t="s">
        <v>13</v>
      </c>
      <c r="E5" s="6"/>
      <c r="F5" s="6" t="s">
        <v>14</v>
      </c>
      <c r="G5" s="6"/>
      <c r="H5" s="7" t="s">
        <v>15</v>
      </c>
      <c r="I5" s="16"/>
      <c r="J5" s="23"/>
      <c r="K5" s="16"/>
      <c r="L5" s="24" t="s">
        <v>16</v>
      </c>
      <c r="M5" s="24" t="s">
        <v>17</v>
      </c>
      <c r="N5" s="24" t="s">
        <v>18</v>
      </c>
      <c r="O5" s="24" t="s">
        <v>19</v>
      </c>
      <c r="P5" s="24" t="s">
        <v>17</v>
      </c>
      <c r="Q5" s="24" t="s">
        <v>18</v>
      </c>
      <c r="R5" s="34" t="s">
        <v>19</v>
      </c>
      <c r="S5" s="34" t="s">
        <v>17</v>
      </c>
      <c r="T5" s="34" t="s">
        <v>20</v>
      </c>
      <c r="U5" s="33"/>
    </row>
    <row r="6" ht="40" customHeight="1" spans="1:21">
      <c r="A6" s="4"/>
      <c r="B6" s="6" t="s">
        <v>21</v>
      </c>
      <c r="C6" s="6" t="s">
        <v>22</v>
      </c>
      <c r="D6" s="6" t="s">
        <v>21</v>
      </c>
      <c r="E6" s="6" t="s">
        <v>22</v>
      </c>
      <c r="F6" s="6" t="s">
        <v>21</v>
      </c>
      <c r="G6" s="6" t="s">
        <v>22</v>
      </c>
      <c r="H6" s="8"/>
      <c r="I6" s="16"/>
      <c r="J6" s="25"/>
      <c r="K6" s="16"/>
      <c r="L6" s="26"/>
      <c r="M6" s="26"/>
      <c r="N6" s="26"/>
      <c r="O6" s="26"/>
      <c r="P6" s="26"/>
      <c r="Q6" s="26"/>
      <c r="R6" s="35"/>
      <c r="S6" s="35"/>
      <c r="T6" s="35"/>
      <c r="U6" s="33"/>
    </row>
    <row r="7" ht="40" customHeight="1" spans="1:21">
      <c r="A7" s="9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10" t="s">
        <v>31</v>
      </c>
      <c r="J7" s="10" t="s">
        <v>32</v>
      </c>
      <c r="K7" s="27" t="s">
        <v>33</v>
      </c>
      <c r="L7" s="28" t="s">
        <v>34</v>
      </c>
      <c r="M7" s="28" t="s">
        <v>24</v>
      </c>
      <c r="N7" s="28" t="s">
        <v>25</v>
      </c>
      <c r="O7" s="29" t="s">
        <v>26</v>
      </c>
      <c r="P7" s="29" t="s">
        <v>27</v>
      </c>
      <c r="Q7" s="29" t="s">
        <v>28</v>
      </c>
      <c r="R7" s="29" t="s">
        <v>35</v>
      </c>
      <c r="S7" s="29" t="s">
        <v>30</v>
      </c>
      <c r="T7" s="29" t="s">
        <v>36</v>
      </c>
      <c r="U7" s="36" t="s">
        <v>37</v>
      </c>
    </row>
    <row r="8" ht="40" customHeight="1" spans="1:21">
      <c r="A8" s="11" t="s">
        <v>16</v>
      </c>
      <c r="B8" s="12">
        <f t="shared" ref="B8:G8" si="0">SUM(B9:B10)</f>
        <v>2</v>
      </c>
      <c r="C8" s="12">
        <f t="shared" si="0"/>
        <v>0</v>
      </c>
      <c r="D8" s="12">
        <f t="shared" si="0"/>
        <v>3</v>
      </c>
      <c r="E8" s="12">
        <f t="shared" si="0"/>
        <v>0</v>
      </c>
      <c r="F8" s="12">
        <f t="shared" si="0"/>
        <v>3</v>
      </c>
      <c r="G8" s="12">
        <f t="shared" si="0"/>
        <v>0</v>
      </c>
      <c r="H8" s="12"/>
      <c r="I8" s="12">
        <f t="shared" ref="I8:T8" si="1">SUM(I9:I10)</f>
        <v>6250</v>
      </c>
      <c r="J8" s="12">
        <f t="shared" si="1"/>
        <v>7500</v>
      </c>
      <c r="K8" s="12">
        <f t="shared" si="1"/>
        <v>5000</v>
      </c>
      <c r="L8" s="12">
        <f t="shared" si="1"/>
        <v>8750</v>
      </c>
      <c r="M8" s="12">
        <f t="shared" si="1"/>
        <v>0</v>
      </c>
      <c r="N8" s="12">
        <f t="shared" si="1"/>
        <v>8750</v>
      </c>
      <c r="O8" s="12">
        <f t="shared" si="1"/>
        <v>7500</v>
      </c>
      <c r="P8" s="12">
        <f t="shared" si="1"/>
        <v>0</v>
      </c>
      <c r="Q8" s="12">
        <f t="shared" si="1"/>
        <v>7500</v>
      </c>
      <c r="R8" s="12">
        <f t="shared" si="1"/>
        <v>1250</v>
      </c>
      <c r="S8" s="12">
        <f t="shared" si="1"/>
        <v>0</v>
      </c>
      <c r="T8" s="12">
        <f t="shared" si="1"/>
        <v>1250</v>
      </c>
      <c r="U8" s="12"/>
    </row>
    <row r="9" ht="40" customHeight="1" spans="1:21">
      <c r="A9" s="13" t="s">
        <v>38</v>
      </c>
      <c r="B9" s="14">
        <v>0</v>
      </c>
      <c r="C9" s="14">
        <v>0</v>
      </c>
      <c r="D9" s="14">
        <v>2</v>
      </c>
      <c r="E9" s="14">
        <v>0</v>
      </c>
      <c r="F9" s="14">
        <v>2</v>
      </c>
      <c r="G9" s="14">
        <v>0</v>
      </c>
      <c r="H9" s="15">
        <v>1</v>
      </c>
      <c r="I9" s="30">
        <f>ROUND((B9*1250+C9*1925+D9*1250+E9*1925)*H9,0)</f>
        <v>2500</v>
      </c>
      <c r="J9" s="30">
        <f>ROUND((F9*2500+G9*3850)*H9,0)</f>
        <v>5000</v>
      </c>
      <c r="K9" s="14">
        <v>0</v>
      </c>
      <c r="L9" s="30">
        <f>IF(ROUND(I9+J9-K9,0)&lt;0,0,ROUND(I9+J9-K9,0))</f>
        <v>7500</v>
      </c>
      <c r="M9" s="30">
        <v>0</v>
      </c>
      <c r="N9" s="30">
        <f>L9-M9</f>
        <v>7500</v>
      </c>
      <c r="O9" s="14">
        <v>5000</v>
      </c>
      <c r="P9" s="14">
        <v>0</v>
      </c>
      <c r="Q9" s="14">
        <v>5000</v>
      </c>
      <c r="R9" s="30">
        <f>S9+T9</f>
        <v>2500</v>
      </c>
      <c r="S9" s="30">
        <f>M9-P9</f>
        <v>0</v>
      </c>
      <c r="T9" s="30">
        <f>N9-Q9</f>
        <v>2500</v>
      </c>
      <c r="U9" s="14"/>
    </row>
    <row r="10" ht="40" customHeight="1" spans="1:21">
      <c r="A10" s="13" t="s">
        <v>39</v>
      </c>
      <c r="B10" s="14">
        <v>2</v>
      </c>
      <c r="C10" s="14">
        <v>0</v>
      </c>
      <c r="D10" s="14">
        <v>1</v>
      </c>
      <c r="E10" s="14">
        <v>0</v>
      </c>
      <c r="F10" s="14">
        <v>1</v>
      </c>
      <c r="G10" s="14">
        <v>0</v>
      </c>
      <c r="H10" s="15">
        <v>1</v>
      </c>
      <c r="I10" s="30">
        <f>ROUND((B10*1250+C10*1925+D10*1250+E10*1925)*H10,0)</f>
        <v>3750</v>
      </c>
      <c r="J10" s="30">
        <f>ROUND((F10*2500+G10*3850)*H10,0)</f>
        <v>2500</v>
      </c>
      <c r="K10" s="14">
        <v>5000</v>
      </c>
      <c r="L10" s="30">
        <f>IF(ROUND(I10+J10-K10,0)&lt;0,0,ROUND(I10+J10-K10,0))</f>
        <v>1250</v>
      </c>
      <c r="M10" s="30">
        <v>0</v>
      </c>
      <c r="N10" s="30">
        <f>L10-M10</f>
        <v>1250</v>
      </c>
      <c r="O10" s="14">
        <v>2500</v>
      </c>
      <c r="P10" s="14">
        <v>0</v>
      </c>
      <c r="Q10" s="14">
        <v>2500</v>
      </c>
      <c r="R10" s="30">
        <f>S10+T10</f>
        <v>-1250</v>
      </c>
      <c r="S10" s="30">
        <f>M10-P10</f>
        <v>0</v>
      </c>
      <c r="T10" s="30">
        <f>N10-Q10</f>
        <v>-1250</v>
      </c>
      <c r="U10" s="14"/>
    </row>
  </sheetData>
  <mergeCells count="24">
    <mergeCell ref="A2:U2"/>
    <mergeCell ref="T3:U3"/>
    <mergeCell ref="B4:H4"/>
    <mergeCell ref="L4:N4"/>
    <mergeCell ref="O4:Q4"/>
    <mergeCell ref="R4:T4"/>
    <mergeCell ref="B5:C5"/>
    <mergeCell ref="D5:E5"/>
    <mergeCell ref="F5:G5"/>
    <mergeCell ref="A4:A6"/>
    <mergeCell ref="H5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751388888888889" right="0.751388888888889" top="1" bottom="1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张延彬</dc:creator>
  <cp:lastModifiedBy>张延彬</cp:lastModifiedBy>
  <dcterms:created xsi:type="dcterms:W3CDTF">2023-06-01T08:19:10Z</dcterms:created>
  <dcterms:modified xsi:type="dcterms:W3CDTF">2023-06-01T08:22:27Z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