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附表2-2" sheetId="1" r:id="rId1"/>
  </sheets>
  <definedNames>
    <definedName name="_xlnm.Print_Titles" localSheetId="0">'附表2-2'!$4:$6</definedName>
  </definedNames>
  <calcPr fullCalcOnLoad="1"/>
</workbook>
</file>

<file path=xl/comments1.xml><?xml version="1.0" encoding="utf-8"?>
<comments xmlns="http://schemas.openxmlformats.org/spreadsheetml/2006/main">
  <authors>
    <author>助学处</author>
  </authors>
  <commentList>
    <comment ref="C55" authorId="0">
      <text>
        <r>
          <rPr>
            <b/>
            <sz val="9"/>
            <rFont val="宋体"/>
            <family val="0"/>
          </rPr>
          <t>助学处:</t>
        </r>
        <r>
          <rPr>
            <sz val="9"/>
            <rFont val="宋体"/>
            <family val="0"/>
          </rPr>
          <t xml:space="preserve">
含广东青年职业学院</t>
        </r>
      </text>
    </comment>
  </commentList>
</comments>
</file>

<file path=xl/sharedStrings.xml><?xml version="1.0" encoding="utf-8"?>
<sst xmlns="http://schemas.openxmlformats.org/spreadsheetml/2006/main" count="506" uniqueCount="275">
  <si>
    <t>附件4</t>
  </si>
  <si>
    <t>2023年高校学生应征入伍服义务兵役国家资助资金安排表</t>
  </si>
  <si>
    <t>单位：人、元</t>
  </si>
  <si>
    <t>序号</t>
  </si>
  <si>
    <t>学校分类</t>
  </si>
  <si>
    <t>学校名称</t>
  </si>
  <si>
    <t>用款编码</t>
  </si>
  <si>
    <t>预算科目</t>
  </si>
  <si>
    <t>2023年2月教育部采集资助系统2022年资助人数</t>
  </si>
  <si>
    <t>2023年2月教育部采集资助系统2022年资助金额</t>
  </si>
  <si>
    <t>已拨付资金</t>
  </si>
  <si>
    <t>清算资金
（正为结余、负为垫付）</t>
  </si>
  <si>
    <t>核查取消
资格金额</t>
  </si>
  <si>
    <t>本次省级及以上财政下达金额</t>
  </si>
  <si>
    <t>2023年及以后年度可使用金额</t>
  </si>
  <si>
    <t>2022年第一次拨付资金（粤财科教[2022]82号）</t>
  </si>
  <si>
    <t>2022年第二次拨付资金（预拨2023年资金，粤财科教[2022]207号、粤财科教函[2022]14号）</t>
  </si>
  <si>
    <t>A</t>
  </si>
  <si>
    <t>B</t>
  </si>
  <si>
    <t>C</t>
  </si>
  <si>
    <t>D</t>
  </si>
  <si>
    <t>E=C+D-B</t>
  </si>
  <si>
    <t>F</t>
  </si>
  <si>
    <t>G</t>
  </si>
  <si>
    <t>H=E+F+G</t>
  </si>
  <si>
    <t>合计</t>
  </si>
  <si>
    <t>省属学校合计</t>
  </si>
  <si>
    <t>一、省教育厅所属学校</t>
  </si>
  <si>
    <t>省属</t>
  </si>
  <si>
    <t>华南农业大学</t>
  </si>
  <si>
    <t>156003</t>
  </si>
  <si>
    <r>
      <t>2050205</t>
    </r>
    <r>
      <rPr>
        <sz val="10"/>
        <rFont val="宋体"/>
        <family val="0"/>
      </rPr>
      <t>高等教育</t>
    </r>
  </si>
  <si>
    <t>南方医科大学</t>
  </si>
  <si>
    <t>156002</t>
  </si>
  <si>
    <t>广州中医药大学</t>
  </si>
  <si>
    <t>156022</t>
  </si>
  <si>
    <t>华南师范大学</t>
  </si>
  <si>
    <t>156004</t>
  </si>
  <si>
    <t>广东工业大学</t>
  </si>
  <si>
    <t>156006</t>
  </si>
  <si>
    <t>广东外语外贸大学</t>
  </si>
  <si>
    <t>156005</t>
  </si>
  <si>
    <t>汕头大学</t>
  </si>
  <si>
    <t>156010</t>
  </si>
  <si>
    <t>广东财经大学</t>
  </si>
  <si>
    <t>156014</t>
  </si>
  <si>
    <t>广东医科大学</t>
  </si>
  <si>
    <t>156011</t>
  </si>
  <si>
    <t>广东海洋大学</t>
  </si>
  <si>
    <t>156007</t>
  </si>
  <si>
    <t>仲恺农业工程学院</t>
  </si>
  <si>
    <t>156015</t>
  </si>
  <si>
    <t>广东药科大学</t>
  </si>
  <si>
    <t>156012</t>
  </si>
  <si>
    <t>星海音乐学院</t>
  </si>
  <si>
    <t>156018</t>
  </si>
  <si>
    <t>广州美术学院</t>
  </si>
  <si>
    <t>156017</t>
  </si>
  <si>
    <t>广州体育学院</t>
  </si>
  <si>
    <t>156016</t>
  </si>
  <si>
    <t>广东技术师范大学</t>
  </si>
  <si>
    <t>156013</t>
  </si>
  <si>
    <t>岭南师范学院</t>
  </si>
  <si>
    <t>156008</t>
  </si>
  <si>
    <t>韩山师范学院</t>
  </si>
  <si>
    <t>156009</t>
  </si>
  <si>
    <t>广东石油化工学院</t>
  </si>
  <si>
    <t>156027</t>
  </si>
  <si>
    <t>广东金融学院</t>
  </si>
  <si>
    <t>156020</t>
  </si>
  <si>
    <t>广东第二师范学院</t>
  </si>
  <si>
    <t>156024</t>
  </si>
  <si>
    <t>韶关学院</t>
  </si>
  <si>
    <t>156030</t>
  </si>
  <si>
    <t>嘉应学院</t>
  </si>
  <si>
    <t>156031</t>
  </si>
  <si>
    <t>惠州学院</t>
  </si>
  <si>
    <t>156029</t>
  </si>
  <si>
    <t>肇庆学院</t>
  </si>
  <si>
    <t>156028</t>
  </si>
  <si>
    <t>广东轻工职业技术学院</t>
  </si>
  <si>
    <t>156021</t>
  </si>
  <si>
    <r>
      <t>2050305</t>
    </r>
    <r>
      <rPr>
        <sz val="10"/>
        <rFont val="宋体"/>
        <family val="0"/>
      </rPr>
      <t>高等职业教育</t>
    </r>
  </si>
  <si>
    <t>广东省外语艺术职业学院</t>
  </si>
  <si>
    <t>156040</t>
  </si>
  <si>
    <t>广东机电职业技术学院</t>
  </si>
  <si>
    <t>156057</t>
  </si>
  <si>
    <t>广东工贸职业技术学院</t>
  </si>
  <si>
    <t>156023</t>
  </si>
  <si>
    <t>广东职业技术学院</t>
  </si>
  <si>
    <t>156062</t>
  </si>
  <si>
    <t>广东建设职业技术学院</t>
  </si>
  <si>
    <t>156063</t>
  </si>
  <si>
    <t>广东理工职业学院</t>
  </si>
  <si>
    <t>156025</t>
  </si>
  <si>
    <t>广东科学技术职业学院</t>
  </si>
  <si>
    <t>156068</t>
  </si>
  <si>
    <t>广东交通职业技术学院</t>
  </si>
  <si>
    <t>156071</t>
  </si>
  <si>
    <t>广东松山职业技术学院</t>
  </si>
  <si>
    <t>156077</t>
  </si>
  <si>
    <t>广东工程职业技术学院</t>
  </si>
  <si>
    <t>156076</t>
  </si>
  <si>
    <t>广东科贸职业学院</t>
  </si>
  <si>
    <t>156072</t>
  </si>
  <si>
    <t>广东食品药品职业学院</t>
  </si>
  <si>
    <t>156078</t>
  </si>
  <si>
    <t>广东水利电力职业技术学院</t>
  </si>
  <si>
    <t>156081</t>
  </si>
  <si>
    <t>广东女子职业技术学院</t>
  </si>
  <si>
    <t>156085</t>
  </si>
  <si>
    <t>广东文艺职业学院</t>
  </si>
  <si>
    <t>156084</t>
  </si>
  <si>
    <t>广东环境保护工程职业学院</t>
  </si>
  <si>
    <t>156083</t>
  </si>
  <si>
    <t>广东舞蹈戏剧职业学院</t>
  </si>
  <si>
    <t>156080</t>
  </si>
  <si>
    <t>广东生态工程职业学院</t>
  </si>
  <si>
    <t>156086</t>
  </si>
  <si>
    <t>广东体育职业技术学院</t>
  </si>
  <si>
    <t>广东行政职业学院</t>
  </si>
  <si>
    <t>广东南华工商职业学院</t>
  </si>
  <si>
    <t>156099</t>
  </si>
  <si>
    <t>广东财贸职业学院</t>
  </si>
  <si>
    <t>156100</t>
  </si>
  <si>
    <t>广东邮电职业技术学院</t>
  </si>
  <si>
    <t>156033</t>
  </si>
  <si>
    <t>二、省属部门所办学校</t>
  </si>
  <si>
    <t>部门</t>
  </si>
  <si>
    <t>广东警官学院</t>
  </si>
  <si>
    <t>149001</t>
  </si>
  <si>
    <t>广东司法警官职业学院</t>
  </si>
  <si>
    <t>317001</t>
  </si>
  <si>
    <t>三、民办高校（含独立学院）</t>
  </si>
  <si>
    <t>民办</t>
  </si>
  <si>
    <t>广东培正学院</t>
  </si>
  <si>
    <t>广东白云学院</t>
  </si>
  <si>
    <t>广东科技学院</t>
  </si>
  <si>
    <t>广州商学院</t>
  </si>
  <si>
    <t>广东东软学院</t>
  </si>
  <si>
    <t>广州工商学院</t>
  </si>
  <si>
    <t>广东理工学院</t>
  </si>
  <si>
    <t>广州理工学院</t>
  </si>
  <si>
    <t>珠海科技学院</t>
  </si>
  <si>
    <t>广州应用科技学院</t>
  </si>
  <si>
    <t>广州新华学院</t>
  </si>
  <si>
    <t>广州南方学院</t>
  </si>
  <si>
    <t>广州城市理工学院</t>
  </si>
  <si>
    <t>广州华立学院</t>
  </si>
  <si>
    <t>东莞城市学院</t>
  </si>
  <si>
    <t>广州华商学院</t>
  </si>
  <si>
    <t>湛江科技学院</t>
  </si>
  <si>
    <t>广州软件学院</t>
  </si>
  <si>
    <t>广州科技职业技术大学</t>
  </si>
  <si>
    <t>广东工商职业技术大学</t>
  </si>
  <si>
    <t>私立华联学院</t>
  </si>
  <si>
    <t>潮汕职业技术学院</t>
  </si>
  <si>
    <t>广东新安职业技术学院</t>
  </si>
  <si>
    <t>广东岭南职业技术学院</t>
  </si>
  <si>
    <t>广东亚视演艺职业学院</t>
  </si>
  <si>
    <t>广州康大职业技术学院</t>
  </si>
  <si>
    <t>珠海艺术职业学院</t>
  </si>
  <si>
    <t>广州涉外经济职业技术学院</t>
  </si>
  <si>
    <t>广州南洋理工职业学院</t>
  </si>
  <si>
    <t>惠州经济职业技术学院</t>
  </si>
  <si>
    <t>广州华南商贸职业学院</t>
  </si>
  <si>
    <t>广州华立科技职业学院</t>
  </si>
  <si>
    <t>广州现代信息工程职业技术学院</t>
  </si>
  <si>
    <t>广州珠江职业技术学院</t>
  </si>
  <si>
    <t>广州松田职业学院</t>
  </si>
  <si>
    <t>广东文理职业学院</t>
  </si>
  <si>
    <t>广州城建职业学院</t>
  </si>
  <si>
    <t>广东南方职业学院</t>
  </si>
  <si>
    <t>广州华商职业学院</t>
  </si>
  <si>
    <t>广州华夏职业学院</t>
  </si>
  <si>
    <t>广东创新科技职业学院</t>
  </si>
  <si>
    <t>广州东华职业学院</t>
  </si>
  <si>
    <t>广东信息工程职业学院</t>
  </si>
  <si>
    <t>广东碧桂园职业学院</t>
  </si>
  <si>
    <t>广东酒店管理职业技术学院</t>
  </si>
  <si>
    <t>广东肇庆航空职业学院</t>
  </si>
  <si>
    <t>合作办学</t>
  </si>
  <si>
    <t>北京师范大学-香港浸会大学联合国际学院</t>
  </si>
  <si>
    <t>深圳北理莫斯科大学</t>
  </si>
  <si>
    <t>广东以色列理工学院</t>
  </si>
  <si>
    <t>独立学院</t>
  </si>
  <si>
    <t>北京师范大学珠海分校</t>
  </si>
  <si>
    <t>电子科技大学中山学院</t>
  </si>
  <si>
    <t>北京理工大学珠海学院</t>
  </si>
  <si>
    <t>华南农业大学珠江学院</t>
  </si>
  <si>
    <t>广东外语外贸大学南国商学院</t>
  </si>
  <si>
    <t>四、市属高校</t>
  </si>
  <si>
    <t>市属</t>
  </si>
  <si>
    <t>广州市</t>
  </si>
  <si>
    <t>广州大学</t>
  </si>
  <si>
    <t>440100000</t>
  </si>
  <si>
    <t>广州医科大学</t>
  </si>
  <si>
    <t>广州航海学院</t>
  </si>
  <si>
    <t>广州番禺职业技术学院</t>
  </si>
  <si>
    <t>广州体育职业技术学院</t>
  </si>
  <si>
    <t>广州工程技术职业学院</t>
  </si>
  <si>
    <t>广州铁路职业技术学院</t>
  </si>
  <si>
    <t>广州城市职业学院</t>
  </si>
  <si>
    <t>广州科技贸易职业学院</t>
  </si>
  <si>
    <t>广州卫生职业技术学院</t>
  </si>
  <si>
    <t>广州幼儿师范高等专科学校</t>
  </si>
  <si>
    <t xml:space="preserve"> 珠海市</t>
  </si>
  <si>
    <t>珠海城市职业技术学院</t>
  </si>
  <si>
    <t>440400000</t>
  </si>
  <si>
    <t>佛山市</t>
  </si>
  <si>
    <t>佛山科学技术学院</t>
  </si>
  <si>
    <t>440600000</t>
  </si>
  <si>
    <t>佛山职业技术学院</t>
  </si>
  <si>
    <t>顺德职业技术学院</t>
  </si>
  <si>
    <t>440606000</t>
  </si>
  <si>
    <t>东莞市</t>
  </si>
  <si>
    <t>东莞理工学院</t>
  </si>
  <si>
    <t>441900000</t>
  </si>
  <si>
    <t>东莞职业技术学院</t>
  </si>
  <si>
    <t>中山市</t>
  </si>
  <si>
    <t>中山火炬职业技术学院</t>
  </si>
  <si>
    <t>442000000</t>
  </si>
  <si>
    <t>中山职业技术学院</t>
  </si>
  <si>
    <t xml:space="preserve"> 江门市</t>
  </si>
  <si>
    <t>五邑大学</t>
  </si>
  <si>
    <t>440700000</t>
  </si>
  <si>
    <t>江门职业技术学院</t>
  </si>
  <si>
    <t>广东江门中医药职业学院</t>
  </si>
  <si>
    <t>广东江门幼儿师范高等专科学校</t>
  </si>
  <si>
    <t>河源市</t>
  </si>
  <si>
    <t>河源职业技术学院</t>
  </si>
  <si>
    <t>441600000</t>
  </si>
  <si>
    <t>惠州市</t>
  </si>
  <si>
    <t>惠州卫生职业技术学院</t>
  </si>
  <si>
    <t>441300000</t>
  </si>
  <si>
    <t>惠州城市职业学院</t>
  </si>
  <si>
    <t>惠州工程职业学院</t>
  </si>
  <si>
    <t xml:space="preserve"> 汕尾市</t>
  </si>
  <si>
    <t>汕尾职业技术学院</t>
  </si>
  <si>
    <t>441500000</t>
  </si>
  <si>
    <t xml:space="preserve"> 汕头市</t>
  </si>
  <si>
    <t>汕头职业技术学院</t>
  </si>
  <si>
    <t>440500000</t>
  </si>
  <si>
    <t>广东汕头幼儿师范高等专科学校</t>
  </si>
  <si>
    <t xml:space="preserve"> 阳江市</t>
  </si>
  <si>
    <t>阳江职业技术学院</t>
  </si>
  <si>
    <t>441700000</t>
  </si>
  <si>
    <t>湛江市</t>
  </si>
  <si>
    <t>湛江幼儿师范专科学校</t>
  </si>
  <si>
    <t>440800000</t>
  </si>
  <si>
    <t xml:space="preserve"> 茂名市</t>
  </si>
  <si>
    <t>茂名职业技术学院</t>
  </si>
  <si>
    <t>440900000</t>
  </si>
  <si>
    <t>广东茂名健康职业学院</t>
  </si>
  <si>
    <t>广东茂名幼儿师范专科学校</t>
  </si>
  <si>
    <t>广东茂名农林科技职业学院</t>
  </si>
  <si>
    <t xml:space="preserve"> 肇庆市</t>
  </si>
  <si>
    <t>肇庆医学高等专科学校</t>
  </si>
  <si>
    <t>441200000</t>
  </si>
  <si>
    <t xml:space="preserve"> 清远市</t>
  </si>
  <si>
    <t>清远职业技术学院</t>
  </si>
  <si>
    <t>441800000</t>
  </si>
  <si>
    <t>揭阳市</t>
  </si>
  <si>
    <t>揭阳职业技术学院</t>
  </si>
  <si>
    <t>445200000</t>
  </si>
  <si>
    <t>云浮市</t>
  </si>
  <si>
    <t>罗定职业技术学院</t>
  </si>
  <si>
    <t>445300000</t>
  </si>
  <si>
    <t>广东云浮中医药职业学院</t>
  </si>
  <si>
    <t>梅州市</t>
  </si>
  <si>
    <t>广东梅州职业技术学院</t>
  </si>
  <si>
    <t>441400000</t>
  </si>
  <si>
    <t>潮州市</t>
  </si>
  <si>
    <t>广东潮州卫生健康职业学院</t>
  </si>
  <si>
    <t>445100000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</si>
</sst>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  <numFmt numFmtId="179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sz val="10"/>
      <name val="Calibri Light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6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9" xfId="0" applyNumberFormat="1" applyFont="1" applyFill="1" applyBorder="1" applyAlignment="1">
      <alignment horizontal="center" vertical="center" wrapText="1"/>
    </xf>
    <xf numFmtId="177" fontId="45" fillId="33" borderId="9" xfId="22" applyNumberFormat="1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 applyProtection="1">
      <alignment horizontal="center" vertical="center" wrapText="1"/>
      <protection locked="0"/>
    </xf>
    <xf numFmtId="49" fontId="0" fillId="34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left" vertical="center"/>
    </xf>
    <xf numFmtId="178" fontId="0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49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left" vertical="center" shrinkToFit="1"/>
    </xf>
    <xf numFmtId="178" fontId="0" fillId="0" borderId="9" xfId="0" applyNumberFormat="1" applyFont="1" applyFill="1" applyBorder="1" applyAlignment="1">
      <alignment horizontal="center" vertical="center" shrinkToFit="1"/>
    </xf>
    <xf numFmtId="0" fontId="0" fillId="34" borderId="9" xfId="0" applyFont="1" applyFill="1" applyBorder="1" applyAlignment="1" applyProtection="1">
      <alignment horizontal="left" vertical="center" wrapText="1"/>
      <protection locked="0"/>
    </xf>
    <xf numFmtId="49" fontId="0" fillId="34" borderId="9" xfId="0" applyNumberFormat="1" applyFont="1" applyFill="1" applyBorder="1" applyAlignment="1">
      <alignment horizontal="center" vertical="center" shrinkToFit="1"/>
    </xf>
    <xf numFmtId="49" fontId="0" fillId="34" borderId="9" xfId="0" applyNumberFormat="1" applyFont="1" applyFill="1" applyBorder="1" applyAlignment="1">
      <alignment horizontal="left" vertical="center" shrinkToFit="1"/>
    </xf>
    <xf numFmtId="178" fontId="0" fillId="34" borderId="9" xfId="0" applyNumberFormat="1" applyFont="1" applyFill="1" applyBorder="1" applyAlignment="1">
      <alignment horizontal="center" vertical="center" shrinkToFit="1"/>
    </xf>
    <xf numFmtId="0" fontId="0" fillId="34" borderId="9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179" fontId="0" fillId="34" borderId="9" xfId="22" applyNumberFormat="1" applyFont="1" applyFill="1" applyBorder="1" applyAlignment="1">
      <alignment horizontal="center" vertical="center" wrapText="1"/>
    </xf>
    <xf numFmtId="179" fontId="0" fillId="34" borderId="9" xfId="22" applyNumberFormat="1" applyFont="1" applyFill="1" applyBorder="1" applyAlignment="1" applyProtection="1">
      <alignment horizontal="left" vertical="center" wrapText="1"/>
      <protection locked="0"/>
    </xf>
    <xf numFmtId="178" fontId="0" fillId="34" borderId="9" xfId="22" applyNumberFormat="1" applyFont="1" applyFill="1" applyBorder="1" applyAlignment="1">
      <alignment horizontal="center" vertical="center"/>
    </xf>
    <xf numFmtId="43" fontId="0" fillId="0" borderId="9" xfId="22" applyNumberFormat="1" applyFont="1" applyFill="1" applyBorder="1" applyAlignment="1">
      <alignment horizontal="center" vertical="center" wrapText="1"/>
    </xf>
    <xf numFmtId="43" fontId="0" fillId="0" borderId="9" xfId="22" applyNumberFormat="1" applyFont="1" applyFill="1" applyBorder="1" applyAlignment="1" applyProtection="1">
      <alignment horizontal="left" vertical="center" wrapText="1"/>
      <protection locked="0"/>
    </xf>
    <xf numFmtId="178" fontId="0" fillId="0" borderId="9" xfId="22" applyNumberFormat="1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177" fontId="46" fillId="0" borderId="0" xfId="22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5" fillId="33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8" fontId="0" fillId="34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4" borderId="9" xfId="63" applyNumberFormat="1" applyFont="1" applyFill="1" applyBorder="1" applyAlignment="1" applyProtection="1">
      <alignment horizontal="left" vertical="center"/>
      <protection locked="0"/>
    </xf>
    <xf numFmtId="0" fontId="0" fillId="0" borderId="9" xfId="63" applyNumberFormat="1" applyFont="1" applyFill="1" applyBorder="1" applyAlignment="1" applyProtection="1">
      <alignment horizontal="left" vertical="center"/>
      <protection locked="0"/>
    </xf>
    <xf numFmtId="0" fontId="0" fillId="34" borderId="9" xfId="0" applyFont="1" applyFill="1" applyBorder="1" applyAlignment="1">
      <alignment horizontal="left" vertical="center" wrapText="1"/>
    </xf>
    <xf numFmtId="0" fontId="0" fillId="0" borderId="9" xfId="66" applyFont="1" applyFill="1" applyBorder="1" applyAlignment="1" applyProtection="1">
      <alignment horizontal="left" vertical="center"/>
      <protection locked="0"/>
    </xf>
    <xf numFmtId="0" fontId="0" fillId="34" borderId="9" xfId="66" applyFont="1" applyFill="1" applyBorder="1" applyAlignment="1" applyProtection="1">
      <alignment horizontal="left" vertical="center"/>
      <protection locked="0"/>
    </xf>
    <xf numFmtId="43" fontId="0" fillId="34" borderId="9" xfId="22" applyNumberFormat="1" applyFont="1" applyFill="1" applyBorder="1" applyAlignment="1">
      <alignment horizontal="center" vertical="center" wrapText="1"/>
    </xf>
    <xf numFmtId="43" fontId="0" fillId="34" borderId="9" xfId="22" applyNumberFormat="1" applyFont="1" applyFill="1" applyBorder="1" applyAlignment="1" applyProtection="1">
      <alignment horizontal="left" vertical="center" wrapText="1"/>
      <protection locked="0"/>
    </xf>
    <xf numFmtId="0" fontId="0" fillId="34" borderId="9" xfId="0" applyFont="1" applyFill="1" applyBorder="1" applyAlignment="1">
      <alignment horizontal="center" vertical="center"/>
    </xf>
    <xf numFmtId="43" fontId="0" fillId="0" borderId="9" xfId="22" applyNumberFormat="1" applyFont="1" applyFill="1" applyBorder="1" applyAlignment="1" applyProtection="1">
      <alignment horizontal="left" vertical="center"/>
      <protection locked="0"/>
    </xf>
    <xf numFmtId="43" fontId="0" fillId="34" borderId="9" xfId="22" applyNumberFormat="1" applyFont="1" applyFill="1" applyBorder="1" applyAlignment="1" applyProtection="1">
      <alignment horizontal="left" vertical="center"/>
      <protection locked="0"/>
    </xf>
    <xf numFmtId="0" fontId="0" fillId="0" borderId="9" xfId="63" applyNumberFormat="1" applyFont="1" applyFill="1" applyBorder="1" applyAlignment="1">
      <alignment horizontal="left" vertical="center"/>
      <protection/>
    </xf>
    <xf numFmtId="49" fontId="0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越秀" xfId="64"/>
    <cellStyle name="常规 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tabSelected="1" view="pageBreakPreview" zoomScale="40" zoomScaleNormal="70" zoomScaleSheetLayoutView="40" workbookViewId="0" topLeftCell="A1">
      <selection activeCell="J12" sqref="J12"/>
    </sheetView>
  </sheetViews>
  <sheetFormatPr defaultColWidth="8.8515625" defaultRowHeight="15"/>
  <cols>
    <col min="1" max="13" width="20.7109375" style="0" customWidth="1"/>
  </cols>
  <sheetData>
    <row r="1" spans="1:13" ht="39.75" customHeight="1">
      <c r="A1" s="1" t="s">
        <v>0</v>
      </c>
      <c r="B1" s="1"/>
      <c r="C1" s="2"/>
      <c r="D1" s="3"/>
      <c r="E1" s="4"/>
      <c r="F1" s="5"/>
      <c r="G1" s="6"/>
      <c r="H1" s="6"/>
      <c r="I1" s="6"/>
      <c r="J1" s="6"/>
      <c r="K1" s="46"/>
      <c r="L1" s="6"/>
      <c r="M1" s="6"/>
    </row>
    <row r="2" spans="1:13" ht="39.75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3" ht="39.75" customHeight="1">
      <c r="A3" s="9"/>
      <c r="B3" s="9"/>
      <c r="C3" s="10"/>
      <c r="D3" s="9"/>
      <c r="E3" s="10"/>
      <c r="F3" s="11"/>
      <c r="G3" s="12"/>
      <c r="H3" s="12"/>
      <c r="I3" s="12"/>
      <c r="J3" s="6"/>
      <c r="K3" s="46"/>
      <c r="L3" s="47"/>
      <c r="M3" s="48" t="s">
        <v>2</v>
      </c>
    </row>
    <row r="4" spans="1:13" ht="39.75" customHeight="1">
      <c r="A4" s="13" t="s">
        <v>3</v>
      </c>
      <c r="B4" s="13" t="s">
        <v>4</v>
      </c>
      <c r="C4" s="14" t="s">
        <v>5</v>
      </c>
      <c r="D4" s="15" t="s">
        <v>6</v>
      </c>
      <c r="E4" s="13" t="s">
        <v>7</v>
      </c>
      <c r="F4" s="13" t="s">
        <v>8</v>
      </c>
      <c r="G4" s="13" t="s">
        <v>9</v>
      </c>
      <c r="H4" s="16" t="s">
        <v>10</v>
      </c>
      <c r="I4" s="16"/>
      <c r="J4" s="17" t="s">
        <v>11</v>
      </c>
      <c r="K4" s="16" t="s">
        <v>12</v>
      </c>
      <c r="L4" s="17" t="s">
        <v>13</v>
      </c>
      <c r="M4" s="17" t="s">
        <v>14</v>
      </c>
    </row>
    <row r="5" spans="1:13" ht="90" customHeight="1">
      <c r="A5" s="13"/>
      <c r="B5" s="13"/>
      <c r="C5" s="14"/>
      <c r="D5" s="15"/>
      <c r="E5" s="13"/>
      <c r="F5" s="13"/>
      <c r="G5" s="13"/>
      <c r="H5" s="16" t="s">
        <v>15</v>
      </c>
      <c r="I5" s="17" t="s">
        <v>16</v>
      </c>
      <c r="J5" s="17"/>
      <c r="K5" s="16"/>
      <c r="L5" s="17"/>
      <c r="M5" s="17"/>
    </row>
    <row r="6" spans="1:13" ht="39.75" customHeight="1">
      <c r="A6" s="13"/>
      <c r="B6" s="13"/>
      <c r="C6" s="14"/>
      <c r="D6" s="15"/>
      <c r="E6" s="13"/>
      <c r="F6" s="13" t="s">
        <v>17</v>
      </c>
      <c r="G6" s="17" t="s">
        <v>18</v>
      </c>
      <c r="H6" s="17" t="s">
        <v>19</v>
      </c>
      <c r="I6" s="17" t="s">
        <v>20</v>
      </c>
      <c r="J6" s="49" t="s">
        <v>21</v>
      </c>
      <c r="K6" s="17" t="s">
        <v>22</v>
      </c>
      <c r="L6" s="49" t="s">
        <v>23</v>
      </c>
      <c r="M6" s="49" t="s">
        <v>24</v>
      </c>
    </row>
    <row r="7" spans="1:13" ht="39.75" customHeight="1">
      <c r="A7" s="18" t="s">
        <v>25</v>
      </c>
      <c r="B7" s="18"/>
      <c r="C7" s="19"/>
      <c r="D7" s="20"/>
      <c r="E7" s="21"/>
      <c r="F7" s="22">
        <f aca="true" t="shared" si="0" ref="F7:M7">F8+F117</f>
        <v>29773</v>
      </c>
      <c r="G7" s="22">
        <f t="shared" si="0"/>
        <v>380047634</v>
      </c>
      <c r="H7" s="22">
        <f t="shared" si="0"/>
        <v>194010000</v>
      </c>
      <c r="I7" s="22">
        <f t="shared" si="0"/>
        <v>175110000</v>
      </c>
      <c r="J7" s="22">
        <f t="shared" si="0"/>
        <v>-10927634</v>
      </c>
      <c r="K7" s="22">
        <f t="shared" si="0"/>
        <v>388033</v>
      </c>
      <c r="L7" s="22">
        <f t="shared" si="0"/>
        <v>391480000</v>
      </c>
      <c r="M7" s="22">
        <f t="shared" si="0"/>
        <v>380940399</v>
      </c>
    </row>
    <row r="8" spans="1:13" ht="39.75" customHeight="1">
      <c r="A8" s="23" t="s">
        <v>26</v>
      </c>
      <c r="B8" s="23"/>
      <c r="C8" s="24"/>
      <c r="D8" s="25"/>
      <c r="E8" s="26"/>
      <c r="F8" s="27">
        <f aca="true" t="shared" si="1" ref="F8:M8">SUM(F9:F116)/2</f>
        <v>23494</v>
      </c>
      <c r="G8" s="27">
        <f t="shared" si="1"/>
        <v>314333963</v>
      </c>
      <c r="H8" s="27">
        <f t="shared" si="1"/>
        <v>151767941</v>
      </c>
      <c r="I8" s="27">
        <f t="shared" si="1"/>
        <v>137540000</v>
      </c>
      <c r="J8" s="27">
        <f t="shared" si="1"/>
        <v>-25026022</v>
      </c>
      <c r="K8" s="27">
        <f t="shared" si="1"/>
        <v>316895</v>
      </c>
      <c r="L8" s="27">
        <f t="shared" si="1"/>
        <v>355040000</v>
      </c>
      <c r="M8" s="27">
        <f t="shared" si="1"/>
        <v>330330873</v>
      </c>
    </row>
    <row r="9" spans="1:13" ht="39.75" customHeight="1">
      <c r="A9" s="18" t="s">
        <v>27</v>
      </c>
      <c r="B9" s="18"/>
      <c r="C9" s="19"/>
      <c r="D9" s="20"/>
      <c r="E9" s="21"/>
      <c r="F9" s="22">
        <f aca="true" t="shared" si="2" ref="F9:M9">SUM(F10:F58)</f>
        <v>8640</v>
      </c>
      <c r="G9" s="22">
        <f t="shared" si="2"/>
        <v>94414633</v>
      </c>
      <c r="H9" s="22">
        <f t="shared" si="2"/>
        <v>51018262</v>
      </c>
      <c r="I9" s="22">
        <f t="shared" si="2"/>
        <v>47720000</v>
      </c>
      <c r="J9" s="22">
        <f t="shared" si="2"/>
        <v>4323629</v>
      </c>
      <c r="K9" s="22">
        <f t="shared" si="2"/>
        <v>187495</v>
      </c>
      <c r="L9" s="22">
        <f t="shared" si="2"/>
        <v>92530000</v>
      </c>
      <c r="M9" s="22">
        <f t="shared" si="2"/>
        <v>97041124</v>
      </c>
    </row>
    <row r="10" spans="1:13" ht="39.75" customHeight="1">
      <c r="A10" s="23">
        <v>1</v>
      </c>
      <c r="B10" s="28" t="s">
        <v>28</v>
      </c>
      <c r="C10" s="29" t="s">
        <v>29</v>
      </c>
      <c r="D10" s="30" t="s">
        <v>30</v>
      </c>
      <c r="E10" s="31" t="s">
        <v>31</v>
      </c>
      <c r="F10" s="32">
        <v>111</v>
      </c>
      <c r="G10" s="32">
        <v>1552042</v>
      </c>
      <c r="H10" s="32">
        <v>1055626</v>
      </c>
      <c r="I10" s="32">
        <v>950000</v>
      </c>
      <c r="J10" s="50">
        <f aca="true" t="shared" si="3" ref="J10:J54">H10+I10-G10</f>
        <v>453584</v>
      </c>
      <c r="K10" s="44"/>
      <c r="L10" s="50">
        <v>1090000</v>
      </c>
      <c r="M10" s="50">
        <f aca="true" t="shared" si="4" ref="M10:M58">K10+J10+L10</f>
        <v>1543584</v>
      </c>
    </row>
    <row r="11" spans="1:13" ht="39.75" customHeight="1">
      <c r="A11" s="18">
        <v>2</v>
      </c>
      <c r="B11" s="28"/>
      <c r="C11" s="33" t="s">
        <v>32</v>
      </c>
      <c r="D11" s="34" t="s">
        <v>33</v>
      </c>
      <c r="E11" s="35" t="s">
        <v>31</v>
      </c>
      <c r="F11" s="36">
        <v>26</v>
      </c>
      <c r="G11" s="36">
        <v>336790</v>
      </c>
      <c r="H11" s="36">
        <v>312520</v>
      </c>
      <c r="I11" s="36">
        <v>280000</v>
      </c>
      <c r="J11" s="51">
        <f t="shared" si="3"/>
        <v>255730</v>
      </c>
      <c r="K11" s="41"/>
      <c r="L11" s="51">
        <v>80000</v>
      </c>
      <c r="M11" s="51">
        <f t="shared" si="4"/>
        <v>335730</v>
      </c>
    </row>
    <row r="12" spans="1:13" ht="39.75" customHeight="1">
      <c r="A12" s="23">
        <v>3</v>
      </c>
      <c r="B12" s="28"/>
      <c r="C12" s="29" t="s">
        <v>34</v>
      </c>
      <c r="D12" s="30" t="s">
        <v>35</v>
      </c>
      <c r="E12" s="31" t="s">
        <v>31</v>
      </c>
      <c r="F12" s="32">
        <v>54</v>
      </c>
      <c r="G12" s="32">
        <v>631810</v>
      </c>
      <c r="H12" s="32">
        <v>424580</v>
      </c>
      <c r="I12" s="32">
        <v>380000</v>
      </c>
      <c r="J12" s="50">
        <f t="shared" si="3"/>
        <v>172770</v>
      </c>
      <c r="K12" s="44"/>
      <c r="L12" s="50">
        <v>450000</v>
      </c>
      <c r="M12" s="50">
        <f t="shared" si="4"/>
        <v>622770</v>
      </c>
    </row>
    <row r="13" spans="1:13" ht="39.75" customHeight="1">
      <c r="A13" s="18">
        <v>4</v>
      </c>
      <c r="B13" s="28"/>
      <c r="C13" s="33" t="s">
        <v>36</v>
      </c>
      <c r="D13" s="34" t="s">
        <v>37</v>
      </c>
      <c r="E13" s="35" t="s">
        <v>31</v>
      </c>
      <c r="F13" s="36">
        <v>67</v>
      </c>
      <c r="G13" s="36">
        <v>1107630</v>
      </c>
      <c r="H13" s="36">
        <v>508490</v>
      </c>
      <c r="I13" s="36">
        <v>450000</v>
      </c>
      <c r="J13" s="51">
        <f t="shared" si="3"/>
        <v>-149140</v>
      </c>
      <c r="K13" s="41"/>
      <c r="L13" s="51">
        <v>1250000</v>
      </c>
      <c r="M13" s="51">
        <f t="shared" si="4"/>
        <v>1100860</v>
      </c>
    </row>
    <row r="14" spans="1:13" ht="39.75" customHeight="1">
      <c r="A14" s="23">
        <v>5</v>
      </c>
      <c r="B14" s="28"/>
      <c r="C14" s="29" t="s">
        <v>38</v>
      </c>
      <c r="D14" s="30" t="s">
        <v>39</v>
      </c>
      <c r="E14" s="31" t="s">
        <v>31</v>
      </c>
      <c r="F14" s="32">
        <v>117</v>
      </c>
      <c r="G14" s="32">
        <v>1802360</v>
      </c>
      <c r="H14" s="32">
        <v>1534390</v>
      </c>
      <c r="I14" s="32">
        <v>1380000</v>
      </c>
      <c r="J14" s="50">
        <f t="shared" si="3"/>
        <v>1112030</v>
      </c>
      <c r="K14" s="44"/>
      <c r="L14" s="50">
        <v>690000</v>
      </c>
      <c r="M14" s="50">
        <f t="shared" si="4"/>
        <v>1802030</v>
      </c>
    </row>
    <row r="15" spans="1:13" ht="39.75" customHeight="1">
      <c r="A15" s="18">
        <v>6</v>
      </c>
      <c r="B15" s="28"/>
      <c r="C15" s="33" t="s">
        <v>40</v>
      </c>
      <c r="D15" s="34" t="s">
        <v>41</v>
      </c>
      <c r="E15" s="35" t="s">
        <v>31</v>
      </c>
      <c r="F15" s="36">
        <v>25</v>
      </c>
      <c r="G15" s="36">
        <v>420008</v>
      </c>
      <c r="H15" s="36">
        <v>346323</v>
      </c>
      <c r="I15" s="36">
        <v>310000</v>
      </c>
      <c r="J15" s="51">
        <f t="shared" si="3"/>
        <v>236315</v>
      </c>
      <c r="K15" s="41"/>
      <c r="L15" s="51">
        <v>180000</v>
      </c>
      <c r="M15" s="51">
        <f t="shared" si="4"/>
        <v>416315</v>
      </c>
    </row>
    <row r="16" spans="1:13" ht="39.75" customHeight="1">
      <c r="A16" s="23">
        <v>7</v>
      </c>
      <c r="B16" s="28"/>
      <c r="C16" s="29" t="s">
        <v>42</v>
      </c>
      <c r="D16" s="30" t="s">
        <v>43</v>
      </c>
      <c r="E16" s="31" t="s">
        <v>31</v>
      </c>
      <c r="F16" s="32">
        <v>59</v>
      </c>
      <c r="G16" s="32">
        <v>849420</v>
      </c>
      <c r="H16" s="32">
        <v>387230</v>
      </c>
      <c r="I16" s="32">
        <v>340000</v>
      </c>
      <c r="J16" s="50">
        <f t="shared" si="3"/>
        <v>-122190</v>
      </c>
      <c r="K16" s="44"/>
      <c r="L16" s="50">
        <v>970000</v>
      </c>
      <c r="M16" s="50">
        <f t="shared" si="4"/>
        <v>847810</v>
      </c>
    </row>
    <row r="17" spans="1:13" ht="39.75" customHeight="1">
      <c r="A17" s="18">
        <v>8</v>
      </c>
      <c r="B17" s="28"/>
      <c r="C17" s="33" t="s">
        <v>44</v>
      </c>
      <c r="D17" s="34" t="s">
        <v>45</v>
      </c>
      <c r="E17" s="35" t="s">
        <v>31</v>
      </c>
      <c r="F17" s="36">
        <v>63</v>
      </c>
      <c r="G17" s="36">
        <v>861750</v>
      </c>
      <c r="H17" s="36">
        <v>310485</v>
      </c>
      <c r="I17" s="36">
        <v>270000</v>
      </c>
      <c r="J17" s="51">
        <f t="shared" si="3"/>
        <v>-281265</v>
      </c>
      <c r="K17" s="41"/>
      <c r="L17" s="51">
        <v>1140000</v>
      </c>
      <c r="M17" s="51">
        <f t="shared" si="4"/>
        <v>858735</v>
      </c>
    </row>
    <row r="18" spans="1:13" ht="39.75" customHeight="1">
      <c r="A18" s="23">
        <v>9</v>
      </c>
      <c r="B18" s="28"/>
      <c r="C18" s="29" t="s">
        <v>46</v>
      </c>
      <c r="D18" s="30" t="s">
        <v>47</v>
      </c>
      <c r="E18" s="31" t="s">
        <v>31</v>
      </c>
      <c r="F18" s="32">
        <v>67</v>
      </c>
      <c r="G18" s="32">
        <v>767090</v>
      </c>
      <c r="H18" s="32">
        <v>605550</v>
      </c>
      <c r="I18" s="32">
        <v>540000</v>
      </c>
      <c r="J18" s="50">
        <f t="shared" si="3"/>
        <v>378460</v>
      </c>
      <c r="K18" s="44"/>
      <c r="L18" s="50">
        <v>380000</v>
      </c>
      <c r="M18" s="50">
        <f t="shared" si="4"/>
        <v>758460</v>
      </c>
    </row>
    <row r="19" spans="1:13" ht="39.75" customHeight="1">
      <c r="A19" s="18">
        <v>10</v>
      </c>
      <c r="B19" s="28"/>
      <c r="C19" s="33" t="s">
        <v>48</v>
      </c>
      <c r="D19" s="34" t="s">
        <v>49</v>
      </c>
      <c r="E19" s="35" t="s">
        <v>31</v>
      </c>
      <c r="F19" s="36">
        <v>367</v>
      </c>
      <c r="G19" s="36">
        <v>4509655</v>
      </c>
      <c r="H19" s="36">
        <v>2422294</v>
      </c>
      <c r="I19" s="36">
        <v>2180000</v>
      </c>
      <c r="J19" s="51">
        <f t="shared" si="3"/>
        <v>92639</v>
      </c>
      <c r="K19" s="41"/>
      <c r="L19" s="51">
        <v>4410000</v>
      </c>
      <c r="M19" s="51">
        <f t="shared" si="4"/>
        <v>4502639</v>
      </c>
    </row>
    <row r="20" spans="1:13" ht="39.75" customHeight="1">
      <c r="A20" s="23">
        <v>11</v>
      </c>
      <c r="B20" s="28"/>
      <c r="C20" s="29" t="s">
        <v>50</v>
      </c>
      <c r="D20" s="30" t="s">
        <v>51</v>
      </c>
      <c r="E20" s="31" t="s">
        <v>31</v>
      </c>
      <c r="F20" s="32">
        <v>187</v>
      </c>
      <c r="G20" s="32">
        <v>1808931</v>
      </c>
      <c r="H20" s="32">
        <v>1175820</v>
      </c>
      <c r="I20" s="32">
        <v>1050000</v>
      </c>
      <c r="J20" s="50">
        <f t="shared" si="3"/>
        <v>416889</v>
      </c>
      <c r="K20" s="44">
        <v>123170</v>
      </c>
      <c r="L20" s="50">
        <v>1390000</v>
      </c>
      <c r="M20" s="50">
        <f t="shared" si="4"/>
        <v>1930059</v>
      </c>
    </row>
    <row r="21" spans="1:13" ht="39.75" customHeight="1">
      <c r="A21" s="18">
        <v>12</v>
      </c>
      <c r="B21" s="28"/>
      <c r="C21" s="33" t="s">
        <v>52</v>
      </c>
      <c r="D21" s="34" t="s">
        <v>53</v>
      </c>
      <c r="E21" s="35" t="s">
        <v>31</v>
      </c>
      <c r="F21" s="36">
        <v>107</v>
      </c>
      <c r="G21" s="36">
        <v>1425640</v>
      </c>
      <c r="H21" s="36">
        <v>1025345</v>
      </c>
      <c r="I21" s="36">
        <v>920000</v>
      </c>
      <c r="J21" s="51">
        <f t="shared" si="3"/>
        <v>519705</v>
      </c>
      <c r="K21" s="41"/>
      <c r="L21" s="51">
        <v>900000</v>
      </c>
      <c r="M21" s="51">
        <f t="shared" si="4"/>
        <v>1419705</v>
      </c>
    </row>
    <row r="22" spans="1:13" ht="39.75" customHeight="1">
      <c r="A22" s="23">
        <v>13</v>
      </c>
      <c r="B22" s="28"/>
      <c r="C22" s="29" t="s">
        <v>54</v>
      </c>
      <c r="D22" s="30" t="s">
        <v>55</v>
      </c>
      <c r="E22" s="31" t="s">
        <v>31</v>
      </c>
      <c r="F22" s="32">
        <v>14</v>
      </c>
      <c r="G22" s="32">
        <v>320000</v>
      </c>
      <c r="H22" s="32">
        <v>160000</v>
      </c>
      <c r="I22" s="32">
        <v>140000</v>
      </c>
      <c r="J22" s="50">
        <f t="shared" si="3"/>
        <v>-20000</v>
      </c>
      <c r="K22" s="44"/>
      <c r="L22" s="50">
        <v>340000</v>
      </c>
      <c r="M22" s="50">
        <f t="shared" si="4"/>
        <v>320000</v>
      </c>
    </row>
    <row r="23" spans="1:13" ht="39.75" customHeight="1">
      <c r="A23" s="18">
        <v>14</v>
      </c>
      <c r="B23" s="28"/>
      <c r="C23" s="33" t="s">
        <v>56</v>
      </c>
      <c r="D23" s="34" t="s">
        <v>57</v>
      </c>
      <c r="E23" s="35" t="s">
        <v>31</v>
      </c>
      <c r="F23" s="36">
        <v>24</v>
      </c>
      <c r="G23" s="36">
        <v>210000</v>
      </c>
      <c r="H23" s="36">
        <v>216000</v>
      </c>
      <c r="I23" s="36">
        <v>190000</v>
      </c>
      <c r="J23" s="51">
        <f t="shared" si="3"/>
        <v>196000</v>
      </c>
      <c r="K23" s="41"/>
      <c r="L23" s="51">
        <v>10000</v>
      </c>
      <c r="M23" s="51">
        <f t="shared" si="4"/>
        <v>206000</v>
      </c>
    </row>
    <row r="24" spans="1:13" ht="39.75" customHeight="1">
      <c r="A24" s="23">
        <v>15</v>
      </c>
      <c r="B24" s="28" t="s">
        <v>28</v>
      </c>
      <c r="C24" s="29" t="s">
        <v>58</v>
      </c>
      <c r="D24" s="30" t="s">
        <v>59</v>
      </c>
      <c r="E24" s="31" t="s">
        <v>31</v>
      </c>
      <c r="F24" s="32">
        <v>96</v>
      </c>
      <c r="G24" s="32">
        <v>1256180</v>
      </c>
      <c r="H24" s="32">
        <v>1316070</v>
      </c>
      <c r="I24" s="32">
        <v>1180000</v>
      </c>
      <c r="J24" s="50">
        <f t="shared" si="3"/>
        <v>1239890</v>
      </c>
      <c r="K24" s="44"/>
      <c r="L24" s="50">
        <v>10000</v>
      </c>
      <c r="M24" s="50">
        <f t="shared" si="4"/>
        <v>1249890</v>
      </c>
    </row>
    <row r="25" spans="1:13" ht="39.75" customHeight="1">
      <c r="A25" s="18">
        <v>16</v>
      </c>
      <c r="B25" s="28"/>
      <c r="C25" s="33" t="s">
        <v>60</v>
      </c>
      <c r="D25" s="34" t="s">
        <v>61</v>
      </c>
      <c r="E25" s="35" t="s">
        <v>31</v>
      </c>
      <c r="F25" s="36">
        <v>123</v>
      </c>
      <c r="G25" s="36">
        <v>1377940</v>
      </c>
      <c r="H25" s="36">
        <v>748130</v>
      </c>
      <c r="I25" s="36">
        <v>670000</v>
      </c>
      <c r="J25" s="51">
        <f t="shared" si="3"/>
        <v>40190</v>
      </c>
      <c r="K25" s="41"/>
      <c r="L25" s="51">
        <v>1330000</v>
      </c>
      <c r="M25" s="51">
        <f t="shared" si="4"/>
        <v>1370190</v>
      </c>
    </row>
    <row r="26" spans="1:13" ht="39.75" customHeight="1">
      <c r="A26" s="23">
        <v>17</v>
      </c>
      <c r="B26" s="28"/>
      <c r="C26" s="29" t="s">
        <v>62</v>
      </c>
      <c r="D26" s="30" t="s">
        <v>63</v>
      </c>
      <c r="E26" s="31" t="s">
        <v>31</v>
      </c>
      <c r="F26" s="32">
        <v>181</v>
      </c>
      <c r="G26" s="32">
        <v>1819610</v>
      </c>
      <c r="H26" s="32">
        <v>961962</v>
      </c>
      <c r="I26" s="32">
        <v>860000</v>
      </c>
      <c r="J26" s="50">
        <f t="shared" si="3"/>
        <v>2352</v>
      </c>
      <c r="K26" s="44"/>
      <c r="L26" s="50">
        <v>1810000</v>
      </c>
      <c r="M26" s="50">
        <f t="shared" si="4"/>
        <v>1812352</v>
      </c>
    </row>
    <row r="27" spans="1:13" ht="39.75" customHeight="1">
      <c r="A27" s="18">
        <v>18</v>
      </c>
      <c r="B27" s="28"/>
      <c r="C27" s="33" t="s">
        <v>64</v>
      </c>
      <c r="D27" s="34" t="s">
        <v>65</v>
      </c>
      <c r="E27" s="35" t="s">
        <v>31</v>
      </c>
      <c r="F27" s="36">
        <v>147</v>
      </c>
      <c r="G27" s="36">
        <v>1495590</v>
      </c>
      <c r="H27" s="36">
        <v>700590</v>
      </c>
      <c r="I27" s="36">
        <v>630000</v>
      </c>
      <c r="J27" s="51">
        <f t="shared" si="3"/>
        <v>-165000</v>
      </c>
      <c r="K27" s="41"/>
      <c r="L27" s="51">
        <v>1670000</v>
      </c>
      <c r="M27" s="51">
        <f t="shared" si="4"/>
        <v>1505000</v>
      </c>
    </row>
    <row r="28" spans="1:13" ht="39.75" customHeight="1">
      <c r="A28" s="23">
        <v>19</v>
      </c>
      <c r="B28" s="28"/>
      <c r="C28" s="29" t="s">
        <v>66</v>
      </c>
      <c r="D28" s="30" t="s">
        <v>67</v>
      </c>
      <c r="E28" s="31" t="s">
        <v>31</v>
      </c>
      <c r="F28" s="32">
        <v>198</v>
      </c>
      <c r="G28" s="32">
        <v>1649256</v>
      </c>
      <c r="H28" s="32">
        <v>1809850</v>
      </c>
      <c r="I28" s="32">
        <v>1550000</v>
      </c>
      <c r="J28" s="50">
        <f t="shared" si="3"/>
        <v>1710594</v>
      </c>
      <c r="K28" s="44"/>
      <c r="L28" s="50">
        <v>0</v>
      </c>
      <c r="M28" s="50">
        <f t="shared" si="4"/>
        <v>1710594</v>
      </c>
    </row>
    <row r="29" spans="1:13" ht="39.75" customHeight="1">
      <c r="A29" s="18">
        <v>20</v>
      </c>
      <c r="B29" s="28"/>
      <c r="C29" s="33" t="s">
        <v>68</v>
      </c>
      <c r="D29" s="34" t="s">
        <v>69</v>
      </c>
      <c r="E29" s="35" t="s">
        <v>31</v>
      </c>
      <c r="F29" s="36">
        <v>56</v>
      </c>
      <c r="G29" s="36">
        <v>575090</v>
      </c>
      <c r="H29" s="36">
        <v>569650</v>
      </c>
      <c r="I29" s="36">
        <v>510000</v>
      </c>
      <c r="J29" s="51">
        <f t="shared" si="3"/>
        <v>504560</v>
      </c>
      <c r="K29" s="41"/>
      <c r="L29" s="51">
        <v>70000</v>
      </c>
      <c r="M29" s="51">
        <f t="shared" si="4"/>
        <v>574560</v>
      </c>
    </row>
    <row r="30" spans="1:13" ht="39.75" customHeight="1">
      <c r="A30" s="23">
        <v>21</v>
      </c>
      <c r="B30" s="28"/>
      <c r="C30" s="29" t="s">
        <v>70</v>
      </c>
      <c r="D30" s="30" t="s">
        <v>71</v>
      </c>
      <c r="E30" s="31" t="s">
        <v>31</v>
      </c>
      <c r="F30" s="32">
        <v>39</v>
      </c>
      <c r="G30" s="32">
        <v>513270</v>
      </c>
      <c r="H30" s="32">
        <v>442480</v>
      </c>
      <c r="I30" s="32">
        <v>390000</v>
      </c>
      <c r="J30" s="50">
        <f t="shared" si="3"/>
        <v>319210</v>
      </c>
      <c r="K30" s="44"/>
      <c r="L30" s="50">
        <v>190000</v>
      </c>
      <c r="M30" s="50">
        <f t="shared" si="4"/>
        <v>509210</v>
      </c>
    </row>
    <row r="31" spans="1:13" ht="39.75" customHeight="1">
      <c r="A31" s="18">
        <v>22</v>
      </c>
      <c r="B31" s="28"/>
      <c r="C31" s="33" t="s">
        <v>72</v>
      </c>
      <c r="D31" s="34" t="s">
        <v>73</v>
      </c>
      <c r="E31" s="35" t="s">
        <v>31</v>
      </c>
      <c r="F31" s="36">
        <v>144</v>
      </c>
      <c r="G31" s="36">
        <v>1256346</v>
      </c>
      <c r="H31" s="36">
        <v>1378000</v>
      </c>
      <c r="I31" s="36">
        <v>1240000</v>
      </c>
      <c r="J31" s="51">
        <f t="shared" si="3"/>
        <v>1361654</v>
      </c>
      <c r="K31" s="41"/>
      <c r="L31" s="51">
        <v>0</v>
      </c>
      <c r="M31" s="51">
        <f t="shared" si="4"/>
        <v>1361654</v>
      </c>
    </row>
    <row r="32" spans="1:13" ht="39.75" customHeight="1">
      <c r="A32" s="23">
        <v>23</v>
      </c>
      <c r="B32" s="28"/>
      <c r="C32" s="29" t="s">
        <v>74</v>
      </c>
      <c r="D32" s="30" t="s">
        <v>75</v>
      </c>
      <c r="E32" s="31" t="s">
        <v>31</v>
      </c>
      <c r="F32" s="32">
        <v>188</v>
      </c>
      <c r="G32" s="32">
        <v>1835805</v>
      </c>
      <c r="H32" s="32">
        <v>1097851</v>
      </c>
      <c r="I32" s="32">
        <v>970000</v>
      </c>
      <c r="J32" s="50">
        <f t="shared" si="3"/>
        <v>232046</v>
      </c>
      <c r="K32" s="44"/>
      <c r="L32" s="50">
        <v>1600000</v>
      </c>
      <c r="M32" s="50">
        <f t="shared" si="4"/>
        <v>1832046</v>
      </c>
    </row>
    <row r="33" spans="1:13" ht="39.75" customHeight="1">
      <c r="A33" s="18">
        <v>24</v>
      </c>
      <c r="B33" s="28"/>
      <c r="C33" s="33" t="s">
        <v>76</v>
      </c>
      <c r="D33" s="34" t="s">
        <v>77</v>
      </c>
      <c r="E33" s="35" t="s">
        <v>31</v>
      </c>
      <c r="F33" s="36">
        <v>112</v>
      </c>
      <c r="G33" s="36">
        <v>1121800</v>
      </c>
      <c r="H33" s="36">
        <v>972610</v>
      </c>
      <c r="I33" s="36">
        <v>870000</v>
      </c>
      <c r="J33" s="51">
        <f t="shared" si="3"/>
        <v>720810</v>
      </c>
      <c r="K33" s="41"/>
      <c r="L33" s="51">
        <v>400000</v>
      </c>
      <c r="M33" s="51">
        <f t="shared" si="4"/>
        <v>1120810</v>
      </c>
    </row>
    <row r="34" spans="1:13" ht="39.75" customHeight="1">
      <c r="A34" s="23">
        <v>25</v>
      </c>
      <c r="B34" s="28"/>
      <c r="C34" s="29" t="s">
        <v>78</v>
      </c>
      <c r="D34" s="30" t="s">
        <v>79</v>
      </c>
      <c r="E34" s="31" t="s">
        <v>31</v>
      </c>
      <c r="F34" s="32">
        <v>165</v>
      </c>
      <c r="G34" s="32">
        <v>1948120</v>
      </c>
      <c r="H34" s="32">
        <v>1512870</v>
      </c>
      <c r="I34" s="32">
        <v>1360000</v>
      </c>
      <c r="J34" s="50">
        <f t="shared" si="3"/>
        <v>924750</v>
      </c>
      <c r="K34" s="44">
        <v>32000</v>
      </c>
      <c r="L34" s="50">
        <v>1020000</v>
      </c>
      <c r="M34" s="50">
        <f t="shared" si="4"/>
        <v>1976750</v>
      </c>
    </row>
    <row r="35" spans="1:13" ht="39.75" customHeight="1">
      <c r="A35" s="18">
        <v>26</v>
      </c>
      <c r="B35" s="28"/>
      <c r="C35" s="33" t="s">
        <v>80</v>
      </c>
      <c r="D35" s="34" t="s">
        <v>81</v>
      </c>
      <c r="E35" s="35" t="s">
        <v>82</v>
      </c>
      <c r="F35" s="36">
        <v>359</v>
      </c>
      <c r="G35" s="36">
        <v>4373420</v>
      </c>
      <c r="H35" s="36">
        <v>595910</v>
      </c>
      <c r="I35" s="36">
        <v>710000</v>
      </c>
      <c r="J35" s="51">
        <f t="shared" si="3"/>
        <v>-3067510</v>
      </c>
      <c r="K35" s="41"/>
      <c r="L35" s="51">
        <v>5260000</v>
      </c>
      <c r="M35" s="51">
        <f t="shared" si="4"/>
        <v>2192490</v>
      </c>
    </row>
    <row r="36" spans="1:13" ht="39.75" customHeight="1">
      <c r="A36" s="23">
        <v>27</v>
      </c>
      <c r="B36" s="28"/>
      <c r="C36" s="29" t="s">
        <v>83</v>
      </c>
      <c r="D36" s="30" t="s">
        <v>84</v>
      </c>
      <c r="E36" s="31" t="s">
        <v>82</v>
      </c>
      <c r="F36" s="32">
        <v>49</v>
      </c>
      <c r="G36" s="32">
        <v>455150</v>
      </c>
      <c r="H36" s="32">
        <v>388160</v>
      </c>
      <c r="I36" s="32">
        <v>340000</v>
      </c>
      <c r="J36" s="50">
        <f t="shared" si="3"/>
        <v>273010</v>
      </c>
      <c r="K36" s="44"/>
      <c r="L36" s="50">
        <v>180000</v>
      </c>
      <c r="M36" s="50">
        <f t="shared" si="4"/>
        <v>453010</v>
      </c>
    </row>
    <row r="37" spans="1:13" ht="39.75" customHeight="1">
      <c r="A37" s="18">
        <v>28</v>
      </c>
      <c r="B37" s="28"/>
      <c r="C37" s="33" t="s">
        <v>85</v>
      </c>
      <c r="D37" s="34" t="s">
        <v>86</v>
      </c>
      <c r="E37" s="35" t="s">
        <v>82</v>
      </c>
      <c r="F37" s="36">
        <v>375</v>
      </c>
      <c r="G37" s="36">
        <v>3518820</v>
      </c>
      <c r="H37" s="36">
        <v>1861761</v>
      </c>
      <c r="I37" s="36">
        <v>2120000</v>
      </c>
      <c r="J37" s="51">
        <f t="shared" si="3"/>
        <v>462941</v>
      </c>
      <c r="K37" s="41"/>
      <c r="L37" s="51">
        <v>3570000</v>
      </c>
      <c r="M37" s="51">
        <f t="shared" si="4"/>
        <v>4032941</v>
      </c>
    </row>
    <row r="38" spans="1:13" ht="39.75" customHeight="1">
      <c r="A38" s="23">
        <v>29</v>
      </c>
      <c r="B38" s="28"/>
      <c r="C38" s="29" t="s">
        <v>87</v>
      </c>
      <c r="D38" s="30" t="s">
        <v>88</v>
      </c>
      <c r="E38" s="31" t="s">
        <v>82</v>
      </c>
      <c r="F38" s="32">
        <v>339</v>
      </c>
      <c r="G38" s="32">
        <v>3744705</v>
      </c>
      <c r="H38" s="32">
        <v>1566535</v>
      </c>
      <c r="I38" s="32">
        <v>1580000</v>
      </c>
      <c r="J38" s="50">
        <f t="shared" si="3"/>
        <v>-598170</v>
      </c>
      <c r="K38" s="44"/>
      <c r="L38" s="50">
        <v>4340000</v>
      </c>
      <c r="M38" s="50">
        <f t="shared" si="4"/>
        <v>3741830</v>
      </c>
    </row>
    <row r="39" spans="1:13" ht="39.75" customHeight="1">
      <c r="A39" s="18">
        <v>30</v>
      </c>
      <c r="B39" s="28"/>
      <c r="C39" s="33" t="s">
        <v>89</v>
      </c>
      <c r="D39" s="34" t="s">
        <v>90</v>
      </c>
      <c r="E39" s="35" t="s">
        <v>82</v>
      </c>
      <c r="F39" s="36">
        <v>347</v>
      </c>
      <c r="G39" s="36">
        <v>4162438</v>
      </c>
      <c r="H39" s="36">
        <v>1508640</v>
      </c>
      <c r="I39" s="36">
        <v>1530000</v>
      </c>
      <c r="J39" s="51">
        <f t="shared" si="3"/>
        <v>-1123798</v>
      </c>
      <c r="K39" s="41">
        <v>6410</v>
      </c>
      <c r="L39" s="51">
        <v>5280000</v>
      </c>
      <c r="M39" s="51">
        <f t="shared" si="4"/>
        <v>4162612</v>
      </c>
    </row>
    <row r="40" spans="1:13" ht="39.75" customHeight="1">
      <c r="A40" s="23">
        <v>31</v>
      </c>
      <c r="B40" s="28"/>
      <c r="C40" s="29" t="s">
        <v>91</v>
      </c>
      <c r="D40" s="30" t="s">
        <v>92</v>
      </c>
      <c r="E40" s="31" t="s">
        <v>82</v>
      </c>
      <c r="F40" s="32">
        <v>427</v>
      </c>
      <c r="G40" s="32">
        <v>4156590</v>
      </c>
      <c r="H40" s="32">
        <v>1968400</v>
      </c>
      <c r="I40" s="32">
        <v>1770000</v>
      </c>
      <c r="J40" s="50">
        <f t="shared" si="3"/>
        <v>-418190</v>
      </c>
      <c r="K40" s="52">
        <v>3205</v>
      </c>
      <c r="L40" s="50">
        <v>5570000</v>
      </c>
      <c r="M40" s="50">
        <f t="shared" si="4"/>
        <v>5155015</v>
      </c>
    </row>
    <row r="41" spans="1:13" ht="39.75" customHeight="1">
      <c r="A41" s="18">
        <v>32</v>
      </c>
      <c r="B41" s="28"/>
      <c r="C41" s="37" t="s">
        <v>93</v>
      </c>
      <c r="D41" s="34" t="s">
        <v>94</v>
      </c>
      <c r="E41" s="35" t="s">
        <v>82</v>
      </c>
      <c r="F41" s="36">
        <v>235</v>
      </c>
      <c r="G41" s="36">
        <v>2439750</v>
      </c>
      <c r="H41" s="36">
        <v>1143150</v>
      </c>
      <c r="I41" s="36">
        <v>1200000</v>
      </c>
      <c r="J41" s="51">
        <f t="shared" si="3"/>
        <v>-96600</v>
      </c>
      <c r="K41" s="41"/>
      <c r="L41" s="51">
        <v>2530000</v>
      </c>
      <c r="M41" s="51">
        <f t="shared" si="4"/>
        <v>2433400</v>
      </c>
    </row>
    <row r="42" spans="1:13" ht="39.75" customHeight="1">
      <c r="A42" s="23">
        <v>33</v>
      </c>
      <c r="B42" s="28"/>
      <c r="C42" s="38" t="s">
        <v>95</v>
      </c>
      <c r="D42" s="30" t="s">
        <v>96</v>
      </c>
      <c r="E42" s="31" t="s">
        <v>82</v>
      </c>
      <c r="F42" s="32">
        <v>535</v>
      </c>
      <c r="G42" s="32">
        <v>5998960</v>
      </c>
      <c r="H42" s="32">
        <v>3452807</v>
      </c>
      <c r="I42" s="32">
        <v>3000000</v>
      </c>
      <c r="J42" s="50">
        <f t="shared" si="3"/>
        <v>453847</v>
      </c>
      <c r="K42" s="44"/>
      <c r="L42" s="50">
        <v>6540000</v>
      </c>
      <c r="M42" s="50">
        <f t="shared" si="4"/>
        <v>6993847</v>
      </c>
    </row>
    <row r="43" spans="1:13" ht="39.75" customHeight="1">
      <c r="A43" s="18">
        <v>34</v>
      </c>
      <c r="B43" s="28"/>
      <c r="C43" s="33" t="s">
        <v>97</v>
      </c>
      <c r="D43" s="34" t="s">
        <v>98</v>
      </c>
      <c r="E43" s="35" t="s">
        <v>82</v>
      </c>
      <c r="F43" s="36">
        <v>686</v>
      </c>
      <c r="G43" s="36">
        <v>6767670</v>
      </c>
      <c r="H43" s="36">
        <v>1943380</v>
      </c>
      <c r="I43" s="36">
        <v>2190000</v>
      </c>
      <c r="J43" s="51">
        <f t="shared" si="3"/>
        <v>-2634290</v>
      </c>
      <c r="K43" s="41"/>
      <c r="L43" s="51">
        <v>10400000</v>
      </c>
      <c r="M43" s="51">
        <f t="shared" si="4"/>
        <v>7765710</v>
      </c>
    </row>
    <row r="44" spans="1:13" ht="39.75" customHeight="1">
      <c r="A44" s="23">
        <v>35</v>
      </c>
      <c r="B44" s="28" t="s">
        <v>28</v>
      </c>
      <c r="C44" s="29" t="s">
        <v>99</v>
      </c>
      <c r="D44" s="30" t="s">
        <v>100</v>
      </c>
      <c r="E44" s="31" t="s">
        <v>82</v>
      </c>
      <c r="F44" s="32">
        <v>156</v>
      </c>
      <c r="G44" s="32">
        <v>1690530</v>
      </c>
      <c r="H44" s="32">
        <v>1004770</v>
      </c>
      <c r="I44" s="32">
        <v>1080000</v>
      </c>
      <c r="J44" s="50">
        <f t="shared" si="3"/>
        <v>394240</v>
      </c>
      <c r="K44" s="44"/>
      <c r="L44" s="50">
        <v>1290000</v>
      </c>
      <c r="M44" s="50">
        <f t="shared" si="4"/>
        <v>1684240</v>
      </c>
    </row>
    <row r="45" spans="1:13" ht="39.75" customHeight="1">
      <c r="A45" s="18">
        <v>36</v>
      </c>
      <c r="B45" s="28"/>
      <c r="C45" s="37" t="s">
        <v>101</v>
      </c>
      <c r="D45" s="34" t="s">
        <v>102</v>
      </c>
      <c r="E45" s="35" t="s">
        <v>82</v>
      </c>
      <c r="F45" s="36">
        <v>377</v>
      </c>
      <c r="G45" s="36">
        <v>4310500</v>
      </c>
      <c r="H45" s="36">
        <v>1342970</v>
      </c>
      <c r="I45" s="36">
        <v>1200000</v>
      </c>
      <c r="J45" s="51">
        <f t="shared" si="3"/>
        <v>-1767530</v>
      </c>
      <c r="K45" s="41"/>
      <c r="L45" s="51">
        <v>7070000</v>
      </c>
      <c r="M45" s="51">
        <f t="shared" si="4"/>
        <v>5302470</v>
      </c>
    </row>
    <row r="46" spans="1:13" ht="39.75" customHeight="1">
      <c r="A46" s="23">
        <v>37</v>
      </c>
      <c r="B46" s="28"/>
      <c r="C46" s="29" t="s">
        <v>103</v>
      </c>
      <c r="D46" s="30" t="s">
        <v>104</v>
      </c>
      <c r="E46" s="31" t="s">
        <v>82</v>
      </c>
      <c r="F46" s="32">
        <v>321</v>
      </c>
      <c r="G46" s="32">
        <v>3229568</v>
      </c>
      <c r="H46" s="32">
        <v>1304818</v>
      </c>
      <c r="I46" s="32">
        <v>1170000</v>
      </c>
      <c r="J46" s="50">
        <f t="shared" si="3"/>
        <v>-754750</v>
      </c>
      <c r="K46" s="44"/>
      <c r="L46" s="50">
        <v>3980000</v>
      </c>
      <c r="M46" s="50">
        <f t="shared" si="4"/>
        <v>3225250</v>
      </c>
    </row>
    <row r="47" spans="1:13" ht="39.75" customHeight="1">
      <c r="A47" s="18">
        <v>38</v>
      </c>
      <c r="B47" s="28"/>
      <c r="C47" s="37" t="s">
        <v>105</v>
      </c>
      <c r="D47" s="34" t="s">
        <v>106</v>
      </c>
      <c r="E47" s="35" t="s">
        <v>82</v>
      </c>
      <c r="F47" s="36">
        <v>197</v>
      </c>
      <c r="G47" s="36">
        <v>2183354</v>
      </c>
      <c r="H47" s="36">
        <v>1139890</v>
      </c>
      <c r="I47" s="36">
        <v>1020000</v>
      </c>
      <c r="J47" s="51">
        <f t="shared" si="3"/>
        <v>-23464</v>
      </c>
      <c r="K47" s="41"/>
      <c r="L47" s="51">
        <v>2200000</v>
      </c>
      <c r="M47" s="51">
        <f t="shared" si="4"/>
        <v>2176536</v>
      </c>
    </row>
    <row r="48" spans="1:13" ht="39.75" customHeight="1">
      <c r="A48" s="23">
        <v>39</v>
      </c>
      <c r="B48" s="28"/>
      <c r="C48" s="29" t="s">
        <v>107</v>
      </c>
      <c r="D48" s="30" t="s">
        <v>108</v>
      </c>
      <c r="E48" s="31" t="s">
        <v>82</v>
      </c>
      <c r="F48" s="32">
        <v>311</v>
      </c>
      <c r="G48" s="32">
        <v>3491085</v>
      </c>
      <c r="H48" s="32">
        <v>2792925</v>
      </c>
      <c r="I48" s="32">
        <v>2510000</v>
      </c>
      <c r="J48" s="50">
        <f t="shared" si="3"/>
        <v>1811840</v>
      </c>
      <c r="K48" s="44"/>
      <c r="L48" s="50">
        <v>1670000</v>
      </c>
      <c r="M48" s="50">
        <f t="shared" si="4"/>
        <v>3481840</v>
      </c>
    </row>
    <row r="49" spans="1:13" ht="39.75" customHeight="1">
      <c r="A49" s="18">
        <v>40</v>
      </c>
      <c r="B49" s="28"/>
      <c r="C49" s="33" t="s">
        <v>109</v>
      </c>
      <c r="D49" s="34" t="s">
        <v>110</v>
      </c>
      <c r="E49" s="35" t="s">
        <v>82</v>
      </c>
      <c r="F49" s="36">
        <v>2</v>
      </c>
      <c r="G49" s="36">
        <v>14700</v>
      </c>
      <c r="H49" s="36">
        <v>24400</v>
      </c>
      <c r="I49" s="36">
        <v>20000</v>
      </c>
      <c r="J49" s="51">
        <f t="shared" si="3"/>
        <v>29700</v>
      </c>
      <c r="K49" s="41"/>
      <c r="L49" s="51">
        <v>0</v>
      </c>
      <c r="M49" s="51">
        <f t="shared" si="4"/>
        <v>29700</v>
      </c>
    </row>
    <row r="50" spans="1:13" ht="39.75" customHeight="1">
      <c r="A50" s="23">
        <v>41</v>
      </c>
      <c r="B50" s="28"/>
      <c r="C50" s="38" t="s">
        <v>111</v>
      </c>
      <c r="D50" s="30" t="s">
        <v>112</v>
      </c>
      <c r="E50" s="31" t="s">
        <v>82</v>
      </c>
      <c r="F50" s="32">
        <v>21</v>
      </c>
      <c r="G50" s="32">
        <v>334000</v>
      </c>
      <c r="H50" s="32">
        <v>355230</v>
      </c>
      <c r="I50" s="32">
        <v>310000</v>
      </c>
      <c r="J50" s="50">
        <f t="shared" si="3"/>
        <v>331230</v>
      </c>
      <c r="K50" s="44"/>
      <c r="L50" s="50">
        <v>0</v>
      </c>
      <c r="M50" s="50">
        <f t="shared" si="4"/>
        <v>331230</v>
      </c>
    </row>
    <row r="51" spans="1:13" ht="39.75" customHeight="1">
      <c r="A51" s="18">
        <v>42</v>
      </c>
      <c r="B51" s="28"/>
      <c r="C51" s="33" t="s">
        <v>113</v>
      </c>
      <c r="D51" s="34" t="s">
        <v>114</v>
      </c>
      <c r="E51" s="35" t="s">
        <v>82</v>
      </c>
      <c r="F51" s="36">
        <v>340</v>
      </c>
      <c r="G51" s="36">
        <v>3652140</v>
      </c>
      <c r="H51" s="36">
        <v>1643060</v>
      </c>
      <c r="I51" s="36">
        <v>1920000</v>
      </c>
      <c r="J51" s="51">
        <f t="shared" si="3"/>
        <v>-89080</v>
      </c>
      <c r="K51" s="41"/>
      <c r="L51" s="51">
        <v>3740000</v>
      </c>
      <c r="M51" s="51">
        <f t="shared" si="4"/>
        <v>3650920</v>
      </c>
    </row>
    <row r="52" spans="1:13" ht="39.75" customHeight="1">
      <c r="A52" s="23">
        <v>43</v>
      </c>
      <c r="B52" s="28"/>
      <c r="C52" s="38" t="s">
        <v>115</v>
      </c>
      <c r="D52" s="30" t="s">
        <v>116</v>
      </c>
      <c r="E52" s="31" t="s">
        <v>82</v>
      </c>
      <c r="F52" s="32">
        <v>47</v>
      </c>
      <c r="G52" s="32">
        <v>691780</v>
      </c>
      <c r="H52" s="32">
        <v>284300</v>
      </c>
      <c r="I52" s="32">
        <v>250000</v>
      </c>
      <c r="J52" s="50">
        <f t="shared" si="3"/>
        <v>-157480</v>
      </c>
      <c r="K52" s="44"/>
      <c r="L52" s="50">
        <v>840000</v>
      </c>
      <c r="M52" s="50">
        <f t="shared" si="4"/>
        <v>682520</v>
      </c>
    </row>
    <row r="53" spans="1:13" ht="39.75" customHeight="1">
      <c r="A53" s="18">
        <v>44</v>
      </c>
      <c r="B53" s="28"/>
      <c r="C53" s="37" t="s">
        <v>117</v>
      </c>
      <c r="D53" s="34" t="s">
        <v>118</v>
      </c>
      <c r="E53" s="35" t="s">
        <v>82</v>
      </c>
      <c r="F53" s="36">
        <v>130</v>
      </c>
      <c r="G53" s="36">
        <v>1331790</v>
      </c>
      <c r="H53" s="36">
        <v>698380</v>
      </c>
      <c r="I53" s="36">
        <v>620000</v>
      </c>
      <c r="J53" s="51">
        <f t="shared" si="3"/>
        <v>-13410</v>
      </c>
      <c r="K53" s="41"/>
      <c r="L53" s="51">
        <v>1340000</v>
      </c>
      <c r="M53" s="51">
        <f t="shared" si="4"/>
        <v>1326590</v>
      </c>
    </row>
    <row r="54" spans="1:13" ht="39.75" customHeight="1">
      <c r="A54" s="23">
        <v>45</v>
      </c>
      <c r="B54" s="28"/>
      <c r="C54" s="38" t="s">
        <v>119</v>
      </c>
      <c r="D54" s="30">
        <v>156082</v>
      </c>
      <c r="E54" s="31" t="s">
        <v>82</v>
      </c>
      <c r="F54" s="32">
        <v>238</v>
      </c>
      <c r="G54" s="32">
        <v>2180170</v>
      </c>
      <c r="H54" s="32">
        <v>1753880</v>
      </c>
      <c r="I54" s="32">
        <v>1570000</v>
      </c>
      <c r="J54" s="50">
        <f t="shared" si="3"/>
        <v>1143710</v>
      </c>
      <c r="K54" s="44"/>
      <c r="L54" s="50">
        <v>1030000</v>
      </c>
      <c r="M54" s="50">
        <f t="shared" si="4"/>
        <v>2173710</v>
      </c>
    </row>
    <row r="55" spans="1:13" ht="39.75" customHeight="1">
      <c r="A55" s="18">
        <v>46</v>
      </c>
      <c r="B55" s="28"/>
      <c r="C55" s="37" t="s">
        <v>120</v>
      </c>
      <c r="D55" s="34">
        <v>156102</v>
      </c>
      <c r="E55" s="35" t="s">
        <v>82</v>
      </c>
      <c r="F55" s="36">
        <v>71</v>
      </c>
      <c r="G55" s="36">
        <v>624950</v>
      </c>
      <c r="H55" s="36">
        <v>399100</v>
      </c>
      <c r="I55" s="36">
        <v>350000</v>
      </c>
      <c r="J55" s="36">
        <v>124150</v>
      </c>
      <c r="K55" s="36"/>
      <c r="L55" s="36">
        <v>610000</v>
      </c>
      <c r="M55" s="51">
        <f t="shared" si="4"/>
        <v>734150</v>
      </c>
    </row>
    <row r="56" spans="1:13" ht="39.75" customHeight="1">
      <c r="A56" s="23">
        <v>47</v>
      </c>
      <c r="B56" s="28"/>
      <c r="C56" s="29" t="s">
        <v>121</v>
      </c>
      <c r="D56" s="30" t="s">
        <v>122</v>
      </c>
      <c r="E56" s="31" t="s">
        <v>82</v>
      </c>
      <c r="F56" s="32">
        <v>139</v>
      </c>
      <c r="G56" s="32">
        <v>1535880</v>
      </c>
      <c r="H56" s="32">
        <v>1090280</v>
      </c>
      <c r="I56" s="32">
        <v>980000</v>
      </c>
      <c r="J56" s="50">
        <f aca="true" t="shared" si="5" ref="J56:J58">H56+I56-G56</f>
        <v>534400</v>
      </c>
      <c r="K56" s="44">
        <v>22710</v>
      </c>
      <c r="L56" s="50">
        <v>1000000</v>
      </c>
      <c r="M56" s="50">
        <f t="shared" si="4"/>
        <v>1557110</v>
      </c>
    </row>
    <row r="57" spans="1:13" ht="39.75" customHeight="1">
      <c r="A57" s="18">
        <v>48</v>
      </c>
      <c r="B57" s="28"/>
      <c r="C57" s="33" t="s">
        <v>123</v>
      </c>
      <c r="D57" s="34" t="s">
        <v>124</v>
      </c>
      <c r="E57" s="35" t="s">
        <v>82</v>
      </c>
      <c r="F57" s="36">
        <v>80</v>
      </c>
      <c r="G57" s="36">
        <v>839560</v>
      </c>
      <c r="H57" s="36">
        <v>188010</v>
      </c>
      <c r="I57" s="36">
        <v>160000</v>
      </c>
      <c r="J57" s="51">
        <f t="shared" si="5"/>
        <v>-491550</v>
      </c>
      <c r="K57" s="41"/>
      <c r="L57" s="51">
        <v>1330000</v>
      </c>
      <c r="M57" s="51">
        <f t="shared" si="4"/>
        <v>838450</v>
      </c>
    </row>
    <row r="58" spans="1:13" ht="39.75" customHeight="1">
      <c r="A58" s="23">
        <v>49</v>
      </c>
      <c r="B58" s="28"/>
      <c r="C58" s="29" t="s">
        <v>125</v>
      </c>
      <c r="D58" s="30" t="s">
        <v>126</v>
      </c>
      <c r="E58" s="31" t="s">
        <v>82</v>
      </c>
      <c r="F58" s="32">
        <v>121</v>
      </c>
      <c r="G58" s="32">
        <v>1234990</v>
      </c>
      <c r="H58" s="32">
        <v>572790</v>
      </c>
      <c r="I58" s="32">
        <v>510000</v>
      </c>
      <c r="J58" s="50">
        <f t="shared" si="5"/>
        <v>-152200</v>
      </c>
      <c r="K58" s="44"/>
      <c r="L58" s="50">
        <v>1380000</v>
      </c>
      <c r="M58" s="50">
        <f t="shared" si="4"/>
        <v>1227800</v>
      </c>
    </row>
    <row r="59" spans="1:13" ht="39.75" customHeight="1">
      <c r="A59" s="39" t="s">
        <v>127</v>
      </c>
      <c r="B59" s="39"/>
      <c r="C59" s="40"/>
      <c r="D59" s="34"/>
      <c r="E59" s="35"/>
      <c r="F59" s="41">
        <f aca="true" t="shared" si="6" ref="F59:M59">SUM(F60:F61)</f>
        <v>300</v>
      </c>
      <c r="G59" s="41">
        <f t="shared" si="6"/>
        <v>3351250</v>
      </c>
      <c r="H59" s="41">
        <f t="shared" si="6"/>
        <v>1144990</v>
      </c>
      <c r="I59" s="41">
        <f t="shared" si="6"/>
        <v>1020000</v>
      </c>
      <c r="J59" s="41">
        <f t="shared" si="6"/>
        <v>-1186260</v>
      </c>
      <c r="K59" s="41">
        <f t="shared" si="6"/>
        <v>0</v>
      </c>
      <c r="L59" s="41">
        <f t="shared" si="6"/>
        <v>4620000</v>
      </c>
      <c r="M59" s="41">
        <f t="shared" si="6"/>
        <v>3433740</v>
      </c>
    </row>
    <row r="60" spans="1:13" ht="39.75" customHeight="1">
      <c r="A60" s="23">
        <v>50</v>
      </c>
      <c r="B60" s="23" t="s">
        <v>128</v>
      </c>
      <c r="C60" s="29" t="s">
        <v>129</v>
      </c>
      <c r="D60" s="30" t="s">
        <v>130</v>
      </c>
      <c r="E60" s="31" t="s">
        <v>31</v>
      </c>
      <c r="F60" s="32">
        <v>31</v>
      </c>
      <c r="G60" s="32">
        <v>202770</v>
      </c>
      <c r="H60" s="32">
        <v>258650</v>
      </c>
      <c r="I60" s="32">
        <v>230000</v>
      </c>
      <c r="J60" s="50">
        <f aca="true" t="shared" si="7" ref="J60:J116">H60+I60-G60</f>
        <v>285880</v>
      </c>
      <c r="K60" s="44"/>
      <c r="L60" s="50">
        <v>0</v>
      </c>
      <c r="M60" s="50">
        <f aca="true" t="shared" si="8" ref="M60:M116">K60+J60+L60</f>
        <v>285880</v>
      </c>
    </row>
    <row r="61" spans="1:13" ht="39.75" customHeight="1">
      <c r="A61" s="18">
        <v>51</v>
      </c>
      <c r="B61" s="23"/>
      <c r="C61" s="33" t="s">
        <v>131</v>
      </c>
      <c r="D61" s="34" t="s">
        <v>132</v>
      </c>
      <c r="E61" s="35" t="s">
        <v>82</v>
      </c>
      <c r="F61" s="36">
        <v>269</v>
      </c>
      <c r="G61" s="36">
        <v>3148480</v>
      </c>
      <c r="H61" s="36">
        <v>886340</v>
      </c>
      <c r="I61" s="36">
        <v>790000</v>
      </c>
      <c r="J61" s="51">
        <f t="shared" si="7"/>
        <v>-1472140</v>
      </c>
      <c r="K61" s="41"/>
      <c r="L61" s="51">
        <v>4620000</v>
      </c>
      <c r="M61" s="51">
        <f t="shared" si="8"/>
        <v>3147860</v>
      </c>
    </row>
    <row r="62" spans="1:13" ht="39.75" customHeight="1">
      <c r="A62" s="42" t="s">
        <v>133</v>
      </c>
      <c r="B62" s="42"/>
      <c r="C62" s="43"/>
      <c r="D62" s="30"/>
      <c r="E62" s="31"/>
      <c r="F62" s="44">
        <f aca="true" t="shared" si="9" ref="F62:M62">SUM(F63:F116)</f>
        <v>14554</v>
      </c>
      <c r="G62" s="44">
        <f t="shared" si="9"/>
        <v>216568080</v>
      </c>
      <c r="H62" s="44">
        <f t="shared" si="9"/>
        <v>99604689</v>
      </c>
      <c r="I62" s="44">
        <f t="shared" si="9"/>
        <v>88800000</v>
      </c>
      <c r="J62" s="44">
        <f t="shared" si="9"/>
        <v>-28163391</v>
      </c>
      <c r="K62" s="44">
        <f t="shared" si="9"/>
        <v>129400</v>
      </c>
      <c r="L62" s="44">
        <f t="shared" si="9"/>
        <v>257890000</v>
      </c>
      <c r="M62" s="44">
        <f t="shared" si="9"/>
        <v>229856009</v>
      </c>
    </row>
    <row r="63" spans="1:13" ht="39.75" customHeight="1">
      <c r="A63" s="18">
        <v>52</v>
      </c>
      <c r="B63" s="45" t="s">
        <v>134</v>
      </c>
      <c r="C63" s="33" t="s">
        <v>135</v>
      </c>
      <c r="D63" s="34" t="s">
        <v>122</v>
      </c>
      <c r="E63" s="35" t="s">
        <v>31</v>
      </c>
      <c r="F63" s="36">
        <v>230</v>
      </c>
      <c r="G63" s="36">
        <v>3486000</v>
      </c>
      <c r="H63" s="36">
        <v>1208000</v>
      </c>
      <c r="I63" s="36">
        <v>1080000</v>
      </c>
      <c r="J63" s="51">
        <f t="shared" si="7"/>
        <v>-1198000</v>
      </c>
      <c r="K63" s="41"/>
      <c r="L63" s="51">
        <v>4680000</v>
      </c>
      <c r="M63" s="51">
        <f t="shared" si="8"/>
        <v>3482000</v>
      </c>
    </row>
    <row r="64" spans="1:13" ht="39.75" customHeight="1">
      <c r="A64" s="23">
        <v>53</v>
      </c>
      <c r="B64" s="45" t="s">
        <v>134</v>
      </c>
      <c r="C64" s="29" t="s">
        <v>136</v>
      </c>
      <c r="D64" s="30" t="s">
        <v>122</v>
      </c>
      <c r="E64" s="31" t="s">
        <v>31</v>
      </c>
      <c r="F64" s="32">
        <v>183</v>
      </c>
      <c r="G64" s="32">
        <v>3264000</v>
      </c>
      <c r="H64" s="32">
        <v>1542850.000000001</v>
      </c>
      <c r="I64" s="32">
        <v>1310000</v>
      </c>
      <c r="J64" s="50">
        <f t="shared" si="7"/>
        <v>-411149.99999999907</v>
      </c>
      <c r="K64" s="44"/>
      <c r="L64" s="50">
        <v>3670000</v>
      </c>
      <c r="M64" s="50">
        <f t="shared" si="8"/>
        <v>3258850.000000001</v>
      </c>
    </row>
    <row r="65" spans="1:13" ht="39.75" customHeight="1">
      <c r="A65" s="18">
        <v>54</v>
      </c>
      <c r="B65" s="45"/>
      <c r="C65" s="37" t="s">
        <v>137</v>
      </c>
      <c r="D65" s="34" t="s">
        <v>122</v>
      </c>
      <c r="E65" s="35" t="s">
        <v>31</v>
      </c>
      <c r="F65" s="36">
        <v>383</v>
      </c>
      <c r="G65" s="36">
        <v>6160700</v>
      </c>
      <c r="H65" s="36">
        <v>2072000</v>
      </c>
      <c r="I65" s="36">
        <v>1860000</v>
      </c>
      <c r="J65" s="51">
        <f t="shared" si="7"/>
        <v>-2228700</v>
      </c>
      <c r="K65" s="41"/>
      <c r="L65" s="51">
        <v>9380000</v>
      </c>
      <c r="M65" s="51">
        <f t="shared" si="8"/>
        <v>7151300</v>
      </c>
    </row>
    <row r="66" spans="1:13" ht="39.75" customHeight="1">
      <c r="A66" s="23">
        <v>55</v>
      </c>
      <c r="B66" s="45"/>
      <c r="C66" s="29" t="s">
        <v>138</v>
      </c>
      <c r="D66" s="30" t="s">
        <v>122</v>
      </c>
      <c r="E66" s="31" t="s">
        <v>31</v>
      </c>
      <c r="F66" s="32">
        <v>245</v>
      </c>
      <c r="G66" s="32">
        <v>3846000</v>
      </c>
      <c r="H66" s="32">
        <v>1632000</v>
      </c>
      <c r="I66" s="32">
        <v>1460000</v>
      </c>
      <c r="J66" s="50">
        <f t="shared" si="7"/>
        <v>-754000</v>
      </c>
      <c r="K66" s="44"/>
      <c r="L66" s="50">
        <v>4600000</v>
      </c>
      <c r="M66" s="50">
        <f t="shared" si="8"/>
        <v>3846000</v>
      </c>
    </row>
    <row r="67" spans="1:13" ht="39.75" customHeight="1">
      <c r="A67" s="18">
        <v>56</v>
      </c>
      <c r="B67" s="45"/>
      <c r="C67" s="37" t="s">
        <v>139</v>
      </c>
      <c r="D67" s="34" t="s">
        <v>122</v>
      </c>
      <c r="E67" s="35" t="s">
        <v>31</v>
      </c>
      <c r="F67" s="36">
        <v>203</v>
      </c>
      <c r="G67" s="36">
        <v>2954000</v>
      </c>
      <c r="H67" s="36">
        <v>1032000</v>
      </c>
      <c r="I67" s="36">
        <v>920000</v>
      </c>
      <c r="J67" s="51">
        <f t="shared" si="7"/>
        <v>-1002000</v>
      </c>
      <c r="K67" s="60">
        <v>8000</v>
      </c>
      <c r="L67" s="51">
        <v>3950000</v>
      </c>
      <c r="M67" s="51">
        <f t="shared" si="8"/>
        <v>2956000</v>
      </c>
    </row>
    <row r="68" spans="1:13" ht="39.75" customHeight="1">
      <c r="A68" s="23">
        <v>57</v>
      </c>
      <c r="B68" s="45"/>
      <c r="C68" s="38" t="s">
        <v>140</v>
      </c>
      <c r="D68" s="30" t="s">
        <v>122</v>
      </c>
      <c r="E68" s="31" t="s">
        <v>31</v>
      </c>
      <c r="F68" s="32">
        <v>369</v>
      </c>
      <c r="G68" s="32">
        <v>5080000</v>
      </c>
      <c r="H68" s="32">
        <v>3232000</v>
      </c>
      <c r="I68" s="32">
        <v>2900000</v>
      </c>
      <c r="J68" s="50">
        <f t="shared" si="7"/>
        <v>1052000</v>
      </c>
      <c r="K68" s="44"/>
      <c r="L68" s="50">
        <v>4020000</v>
      </c>
      <c r="M68" s="50">
        <f t="shared" si="8"/>
        <v>5072000</v>
      </c>
    </row>
    <row r="69" spans="1:13" ht="39.75" customHeight="1">
      <c r="A69" s="18">
        <v>58</v>
      </c>
      <c r="B69" s="45"/>
      <c r="C69" s="37" t="s">
        <v>141</v>
      </c>
      <c r="D69" s="34" t="s">
        <v>122</v>
      </c>
      <c r="E69" s="35" t="s">
        <v>31</v>
      </c>
      <c r="F69" s="36">
        <v>815</v>
      </c>
      <c r="G69" s="36">
        <v>11432800</v>
      </c>
      <c r="H69" s="36">
        <v>4480000</v>
      </c>
      <c r="I69" s="36">
        <v>4030000</v>
      </c>
      <c r="J69" s="51">
        <f t="shared" si="7"/>
        <v>-2922800</v>
      </c>
      <c r="K69" s="41"/>
      <c r="L69" s="51">
        <v>15350000</v>
      </c>
      <c r="M69" s="51">
        <f t="shared" si="8"/>
        <v>12427200</v>
      </c>
    </row>
    <row r="70" spans="1:13" ht="39.75" customHeight="1">
      <c r="A70" s="23">
        <v>59</v>
      </c>
      <c r="B70" s="45"/>
      <c r="C70" s="38" t="s">
        <v>142</v>
      </c>
      <c r="D70" s="30" t="s">
        <v>122</v>
      </c>
      <c r="E70" s="31" t="s">
        <v>31</v>
      </c>
      <c r="F70" s="32">
        <v>181</v>
      </c>
      <c r="G70" s="32">
        <v>2490000</v>
      </c>
      <c r="H70" s="32">
        <v>1456000</v>
      </c>
      <c r="I70" s="32">
        <v>1310000</v>
      </c>
      <c r="J70" s="50">
        <f t="shared" si="7"/>
        <v>276000</v>
      </c>
      <c r="K70" s="44"/>
      <c r="L70" s="50">
        <v>2210000</v>
      </c>
      <c r="M70" s="50">
        <f t="shared" si="8"/>
        <v>2486000</v>
      </c>
    </row>
    <row r="71" spans="1:13" ht="39.75" customHeight="1">
      <c r="A71" s="18">
        <v>60</v>
      </c>
      <c r="B71" s="45"/>
      <c r="C71" s="33" t="s">
        <v>143</v>
      </c>
      <c r="D71" s="34" t="s">
        <v>122</v>
      </c>
      <c r="E71" s="35" t="s">
        <v>31</v>
      </c>
      <c r="F71" s="36">
        <v>275</v>
      </c>
      <c r="G71" s="36">
        <v>4586000</v>
      </c>
      <c r="H71" s="36">
        <v>2680000</v>
      </c>
      <c r="I71" s="36">
        <v>2410000</v>
      </c>
      <c r="J71" s="51">
        <f t="shared" si="7"/>
        <v>504000</v>
      </c>
      <c r="K71" s="41"/>
      <c r="L71" s="51">
        <v>4080000</v>
      </c>
      <c r="M71" s="51">
        <f t="shared" si="8"/>
        <v>4584000</v>
      </c>
    </row>
    <row r="72" spans="1:13" ht="39.75" customHeight="1">
      <c r="A72" s="23">
        <v>61</v>
      </c>
      <c r="B72" s="45"/>
      <c r="C72" s="29" t="s">
        <v>144</v>
      </c>
      <c r="D72" s="30" t="s">
        <v>122</v>
      </c>
      <c r="E72" s="31" t="s">
        <v>31</v>
      </c>
      <c r="F72" s="32">
        <v>112</v>
      </c>
      <c r="G72" s="32">
        <v>1748000</v>
      </c>
      <c r="H72" s="32">
        <v>896000</v>
      </c>
      <c r="I72" s="32">
        <v>800000</v>
      </c>
      <c r="J72" s="50">
        <f t="shared" si="7"/>
        <v>-52000</v>
      </c>
      <c r="K72" s="44"/>
      <c r="L72" s="50">
        <v>1800000</v>
      </c>
      <c r="M72" s="50">
        <f t="shared" si="8"/>
        <v>1748000</v>
      </c>
    </row>
    <row r="73" spans="1:13" ht="39.75" customHeight="1">
      <c r="A73" s="18">
        <v>62</v>
      </c>
      <c r="B73" s="45"/>
      <c r="C73" s="37" t="s">
        <v>145</v>
      </c>
      <c r="D73" s="34" t="s">
        <v>122</v>
      </c>
      <c r="E73" s="35" t="s">
        <v>31</v>
      </c>
      <c r="F73" s="36">
        <v>186</v>
      </c>
      <c r="G73" s="36">
        <v>3292000</v>
      </c>
      <c r="H73" s="36">
        <v>1264000</v>
      </c>
      <c r="I73" s="36">
        <v>1130000</v>
      </c>
      <c r="J73" s="51">
        <f t="shared" si="7"/>
        <v>-898000</v>
      </c>
      <c r="K73" s="41"/>
      <c r="L73" s="51">
        <v>4190000</v>
      </c>
      <c r="M73" s="51">
        <f t="shared" si="8"/>
        <v>3292000</v>
      </c>
    </row>
    <row r="74" spans="1:13" ht="39.75" customHeight="1">
      <c r="A74" s="23">
        <v>63</v>
      </c>
      <c r="B74" s="45"/>
      <c r="C74" s="38" t="s">
        <v>146</v>
      </c>
      <c r="D74" s="30" t="s">
        <v>122</v>
      </c>
      <c r="E74" s="31" t="s">
        <v>31</v>
      </c>
      <c r="F74" s="32">
        <v>226</v>
      </c>
      <c r="G74" s="32">
        <v>3572000</v>
      </c>
      <c r="H74" s="32">
        <v>1856000</v>
      </c>
      <c r="I74" s="32">
        <v>1670000</v>
      </c>
      <c r="J74" s="50">
        <f t="shared" si="7"/>
        <v>-46000</v>
      </c>
      <c r="K74" s="44"/>
      <c r="L74" s="50">
        <v>3610000</v>
      </c>
      <c r="M74" s="50">
        <f t="shared" si="8"/>
        <v>3564000</v>
      </c>
    </row>
    <row r="75" spans="1:13" ht="39.75" customHeight="1">
      <c r="A75" s="18">
        <v>64</v>
      </c>
      <c r="B75" s="45"/>
      <c r="C75" s="37" t="s">
        <v>147</v>
      </c>
      <c r="D75" s="34" t="s">
        <v>122</v>
      </c>
      <c r="E75" s="35" t="s">
        <v>31</v>
      </c>
      <c r="F75" s="36">
        <v>232</v>
      </c>
      <c r="G75" s="36">
        <v>4000000</v>
      </c>
      <c r="H75" s="36">
        <v>1520000</v>
      </c>
      <c r="I75" s="36">
        <v>1360000</v>
      </c>
      <c r="J75" s="51">
        <f t="shared" si="7"/>
        <v>-1120000</v>
      </c>
      <c r="K75" s="41"/>
      <c r="L75" s="51">
        <v>5120000</v>
      </c>
      <c r="M75" s="51">
        <f t="shared" si="8"/>
        <v>4000000</v>
      </c>
    </row>
    <row r="76" spans="1:13" ht="39.75" customHeight="1">
      <c r="A76" s="23">
        <v>65</v>
      </c>
      <c r="B76" s="45"/>
      <c r="C76" s="38" t="s">
        <v>148</v>
      </c>
      <c r="D76" s="30" t="s">
        <v>122</v>
      </c>
      <c r="E76" s="31" t="s">
        <v>31</v>
      </c>
      <c r="F76" s="32">
        <v>212</v>
      </c>
      <c r="G76" s="32">
        <v>3660000</v>
      </c>
      <c r="H76" s="32">
        <v>1405849.9999999998</v>
      </c>
      <c r="I76" s="32">
        <v>940000</v>
      </c>
      <c r="J76" s="50">
        <f t="shared" si="7"/>
        <v>-1314150</v>
      </c>
      <c r="K76" s="44">
        <v>6000</v>
      </c>
      <c r="L76" s="50">
        <v>4970000</v>
      </c>
      <c r="M76" s="50">
        <f t="shared" si="8"/>
        <v>3661850</v>
      </c>
    </row>
    <row r="77" spans="1:13" ht="39.75" customHeight="1">
      <c r="A77" s="18">
        <v>66</v>
      </c>
      <c r="B77" s="45"/>
      <c r="C77" s="33" t="s">
        <v>149</v>
      </c>
      <c r="D77" s="34" t="s">
        <v>122</v>
      </c>
      <c r="E77" s="35" t="s">
        <v>31</v>
      </c>
      <c r="F77" s="36">
        <v>143</v>
      </c>
      <c r="G77" s="36">
        <v>2828000</v>
      </c>
      <c r="H77" s="36">
        <v>1820000</v>
      </c>
      <c r="I77" s="36">
        <v>1630000</v>
      </c>
      <c r="J77" s="51">
        <f t="shared" si="7"/>
        <v>622000</v>
      </c>
      <c r="K77" s="41"/>
      <c r="L77" s="51">
        <v>2200000</v>
      </c>
      <c r="M77" s="51">
        <f t="shared" si="8"/>
        <v>2822000</v>
      </c>
    </row>
    <row r="78" spans="1:13" ht="39.75" customHeight="1">
      <c r="A78" s="23">
        <v>67</v>
      </c>
      <c r="B78" s="45"/>
      <c r="C78" s="38" t="s">
        <v>150</v>
      </c>
      <c r="D78" s="30" t="s">
        <v>122</v>
      </c>
      <c r="E78" s="31" t="s">
        <v>31</v>
      </c>
      <c r="F78" s="32">
        <v>210</v>
      </c>
      <c r="G78" s="32">
        <v>3710000</v>
      </c>
      <c r="H78" s="32">
        <v>1752000</v>
      </c>
      <c r="I78" s="32">
        <v>1570000</v>
      </c>
      <c r="J78" s="50">
        <f t="shared" si="7"/>
        <v>-388000</v>
      </c>
      <c r="K78" s="44"/>
      <c r="L78" s="50">
        <v>4090000</v>
      </c>
      <c r="M78" s="50">
        <f t="shared" si="8"/>
        <v>3702000</v>
      </c>
    </row>
    <row r="79" spans="1:13" ht="39.75" customHeight="1">
      <c r="A79" s="18">
        <v>68</v>
      </c>
      <c r="B79" s="45"/>
      <c r="C79" s="37" t="s">
        <v>151</v>
      </c>
      <c r="D79" s="34" t="s">
        <v>122</v>
      </c>
      <c r="E79" s="35" t="s">
        <v>31</v>
      </c>
      <c r="F79" s="36">
        <v>352</v>
      </c>
      <c r="G79" s="36">
        <v>5168000</v>
      </c>
      <c r="H79" s="36">
        <v>3019100</v>
      </c>
      <c r="I79" s="36">
        <v>1980000</v>
      </c>
      <c r="J79" s="51">
        <f t="shared" si="7"/>
        <v>-168900</v>
      </c>
      <c r="K79" s="41"/>
      <c r="L79" s="51">
        <v>5330000</v>
      </c>
      <c r="M79" s="51">
        <f t="shared" si="8"/>
        <v>5161100</v>
      </c>
    </row>
    <row r="80" spans="1:13" ht="39.75" customHeight="1">
      <c r="A80" s="23">
        <v>69</v>
      </c>
      <c r="B80" s="45"/>
      <c r="C80" s="38" t="s">
        <v>152</v>
      </c>
      <c r="D80" s="30" t="s">
        <v>122</v>
      </c>
      <c r="E80" s="31" t="s">
        <v>31</v>
      </c>
      <c r="F80" s="32">
        <v>188</v>
      </c>
      <c r="G80" s="32">
        <v>2790000</v>
      </c>
      <c r="H80" s="32">
        <v>1048000</v>
      </c>
      <c r="I80" s="32">
        <v>940000</v>
      </c>
      <c r="J80" s="50">
        <f t="shared" si="7"/>
        <v>-802000</v>
      </c>
      <c r="K80" s="44"/>
      <c r="L80" s="50">
        <v>3590000</v>
      </c>
      <c r="M80" s="50">
        <f t="shared" si="8"/>
        <v>2788000</v>
      </c>
    </row>
    <row r="81" spans="1:13" ht="39.75" customHeight="1">
      <c r="A81" s="18">
        <v>70</v>
      </c>
      <c r="B81" s="45"/>
      <c r="C81" s="53" t="s">
        <v>153</v>
      </c>
      <c r="D81" s="34" t="s">
        <v>122</v>
      </c>
      <c r="E81" s="35" t="s">
        <v>31</v>
      </c>
      <c r="F81" s="36">
        <v>756</v>
      </c>
      <c r="G81" s="36">
        <v>11595000</v>
      </c>
      <c r="H81" s="36">
        <v>4184000</v>
      </c>
      <c r="I81" s="36">
        <v>3760000</v>
      </c>
      <c r="J81" s="51">
        <f t="shared" si="7"/>
        <v>-3651000</v>
      </c>
      <c r="K81" s="41"/>
      <c r="L81" s="51">
        <v>16240000</v>
      </c>
      <c r="M81" s="51">
        <f t="shared" si="8"/>
        <v>12589000</v>
      </c>
    </row>
    <row r="82" spans="1:13" ht="39.75" customHeight="1">
      <c r="A82" s="23">
        <v>71</v>
      </c>
      <c r="B82" s="45"/>
      <c r="C82" s="54" t="s">
        <v>154</v>
      </c>
      <c r="D82" s="30" t="s">
        <v>122</v>
      </c>
      <c r="E82" s="31" t="s">
        <v>31</v>
      </c>
      <c r="F82" s="32">
        <v>676</v>
      </c>
      <c r="G82" s="32">
        <v>10339600</v>
      </c>
      <c r="H82" s="32">
        <v>3756000</v>
      </c>
      <c r="I82" s="32">
        <v>3830000</v>
      </c>
      <c r="J82" s="50">
        <f t="shared" si="7"/>
        <v>-2753600</v>
      </c>
      <c r="K82" s="44">
        <v>24000</v>
      </c>
      <c r="L82" s="50">
        <v>14090000</v>
      </c>
      <c r="M82" s="50">
        <f t="shared" si="8"/>
        <v>11360400</v>
      </c>
    </row>
    <row r="83" spans="1:13" ht="39.75" customHeight="1">
      <c r="A83" s="18">
        <v>72</v>
      </c>
      <c r="B83" s="45"/>
      <c r="C83" s="33" t="s">
        <v>155</v>
      </c>
      <c r="D83" s="34" t="s">
        <v>122</v>
      </c>
      <c r="E83" s="35" t="s">
        <v>82</v>
      </c>
      <c r="F83" s="36">
        <v>318</v>
      </c>
      <c r="G83" s="36">
        <v>4324000</v>
      </c>
      <c r="H83" s="36">
        <v>2344000</v>
      </c>
      <c r="I83" s="36">
        <v>2100000</v>
      </c>
      <c r="J83" s="51">
        <f t="shared" si="7"/>
        <v>120000</v>
      </c>
      <c r="K83" s="41"/>
      <c r="L83" s="51">
        <v>4200000</v>
      </c>
      <c r="M83" s="51">
        <f t="shared" si="8"/>
        <v>4320000</v>
      </c>
    </row>
    <row r="84" spans="1:13" ht="39.75" customHeight="1">
      <c r="A84" s="23">
        <v>73</v>
      </c>
      <c r="B84" s="45" t="s">
        <v>134</v>
      </c>
      <c r="C84" s="29" t="s">
        <v>156</v>
      </c>
      <c r="D84" s="30" t="s">
        <v>122</v>
      </c>
      <c r="E84" s="31" t="s">
        <v>82</v>
      </c>
      <c r="F84" s="32">
        <v>210</v>
      </c>
      <c r="G84" s="32">
        <v>2774300</v>
      </c>
      <c r="H84" s="32">
        <v>932000</v>
      </c>
      <c r="I84" s="32">
        <v>830000</v>
      </c>
      <c r="J84" s="50">
        <f t="shared" si="7"/>
        <v>-1012300</v>
      </c>
      <c r="K84" s="44">
        <v>31400</v>
      </c>
      <c r="L84" s="50">
        <v>3780000</v>
      </c>
      <c r="M84" s="50">
        <f t="shared" si="8"/>
        <v>2799100</v>
      </c>
    </row>
    <row r="85" spans="1:13" ht="39.75" customHeight="1">
      <c r="A85" s="18">
        <v>74</v>
      </c>
      <c r="B85" s="45"/>
      <c r="C85" s="33" t="s">
        <v>157</v>
      </c>
      <c r="D85" s="34" t="s">
        <v>122</v>
      </c>
      <c r="E85" s="35" t="s">
        <v>82</v>
      </c>
      <c r="F85" s="36">
        <v>161</v>
      </c>
      <c r="G85" s="36">
        <v>2791600</v>
      </c>
      <c r="H85" s="36">
        <v>640000</v>
      </c>
      <c r="I85" s="36">
        <v>570000</v>
      </c>
      <c r="J85" s="51">
        <f t="shared" si="7"/>
        <v>-1581600</v>
      </c>
      <c r="K85" s="41"/>
      <c r="L85" s="51">
        <v>4370000</v>
      </c>
      <c r="M85" s="51">
        <f t="shared" si="8"/>
        <v>2788400</v>
      </c>
    </row>
    <row r="86" spans="1:13" ht="39.75" customHeight="1">
      <c r="A86" s="23">
        <v>75</v>
      </c>
      <c r="B86" s="45"/>
      <c r="C86" s="29" t="s">
        <v>158</v>
      </c>
      <c r="D86" s="30" t="s">
        <v>122</v>
      </c>
      <c r="E86" s="31" t="s">
        <v>82</v>
      </c>
      <c r="F86" s="32">
        <v>505</v>
      </c>
      <c r="G86" s="32">
        <v>6810500</v>
      </c>
      <c r="H86" s="32">
        <v>2396000</v>
      </c>
      <c r="I86" s="32">
        <v>2600000</v>
      </c>
      <c r="J86" s="50">
        <f t="shared" si="7"/>
        <v>-1814500</v>
      </c>
      <c r="K86" s="44"/>
      <c r="L86" s="50">
        <v>9620000</v>
      </c>
      <c r="M86" s="50">
        <f t="shared" si="8"/>
        <v>7805500</v>
      </c>
    </row>
    <row r="87" spans="1:13" ht="39.75" customHeight="1">
      <c r="A87" s="18">
        <v>76</v>
      </c>
      <c r="B87" s="45"/>
      <c r="C87" s="33" t="s">
        <v>159</v>
      </c>
      <c r="D87" s="34" t="s">
        <v>122</v>
      </c>
      <c r="E87" s="35" t="s">
        <v>82</v>
      </c>
      <c r="F87" s="36">
        <v>164</v>
      </c>
      <c r="G87" s="36">
        <v>2210000</v>
      </c>
      <c r="H87" s="36">
        <v>512000</v>
      </c>
      <c r="I87" s="36">
        <v>460000</v>
      </c>
      <c r="J87" s="51">
        <f t="shared" si="7"/>
        <v>-1238000</v>
      </c>
      <c r="K87" s="41"/>
      <c r="L87" s="51">
        <v>3440000</v>
      </c>
      <c r="M87" s="51">
        <f t="shared" si="8"/>
        <v>2202000</v>
      </c>
    </row>
    <row r="88" spans="1:13" ht="39.75" customHeight="1">
      <c r="A88" s="23">
        <v>77</v>
      </c>
      <c r="B88" s="45"/>
      <c r="C88" s="38" t="s">
        <v>160</v>
      </c>
      <c r="D88" s="30" t="s">
        <v>122</v>
      </c>
      <c r="E88" s="31" t="s">
        <v>82</v>
      </c>
      <c r="F88" s="32">
        <v>33</v>
      </c>
      <c r="G88" s="32">
        <v>448000</v>
      </c>
      <c r="H88" s="32">
        <v>248000</v>
      </c>
      <c r="I88" s="32">
        <v>220000</v>
      </c>
      <c r="J88" s="50">
        <f t="shared" si="7"/>
        <v>20000</v>
      </c>
      <c r="K88" s="44"/>
      <c r="L88" s="50">
        <v>420000</v>
      </c>
      <c r="M88" s="50">
        <f t="shared" si="8"/>
        <v>440000</v>
      </c>
    </row>
    <row r="89" spans="1:13" ht="39.75" customHeight="1">
      <c r="A89" s="18">
        <v>78</v>
      </c>
      <c r="B89" s="45"/>
      <c r="C89" s="37" t="s">
        <v>161</v>
      </c>
      <c r="D89" s="34" t="s">
        <v>122</v>
      </c>
      <c r="E89" s="35" t="s">
        <v>82</v>
      </c>
      <c r="F89" s="36">
        <v>155</v>
      </c>
      <c r="G89" s="36">
        <v>2300000</v>
      </c>
      <c r="H89" s="36">
        <v>1208000</v>
      </c>
      <c r="I89" s="36">
        <v>1080000</v>
      </c>
      <c r="J89" s="51">
        <f t="shared" si="7"/>
        <v>-12000</v>
      </c>
      <c r="K89" s="41"/>
      <c r="L89" s="51">
        <v>2310000</v>
      </c>
      <c r="M89" s="51">
        <f t="shared" si="8"/>
        <v>2298000</v>
      </c>
    </row>
    <row r="90" spans="1:13" ht="39.75" customHeight="1">
      <c r="A90" s="23">
        <v>79</v>
      </c>
      <c r="B90" s="45"/>
      <c r="C90" s="38" t="s">
        <v>162</v>
      </c>
      <c r="D90" s="30" t="s">
        <v>122</v>
      </c>
      <c r="E90" s="31" t="s">
        <v>82</v>
      </c>
      <c r="F90" s="32">
        <v>284</v>
      </c>
      <c r="G90" s="32">
        <v>3904600</v>
      </c>
      <c r="H90" s="32">
        <v>1921000</v>
      </c>
      <c r="I90" s="32">
        <v>1720000</v>
      </c>
      <c r="J90" s="50">
        <f t="shared" si="7"/>
        <v>-263600</v>
      </c>
      <c r="K90" s="44"/>
      <c r="L90" s="50">
        <v>4160000</v>
      </c>
      <c r="M90" s="50">
        <f t="shared" si="8"/>
        <v>3896400</v>
      </c>
    </row>
    <row r="91" spans="1:13" ht="39.75" customHeight="1">
      <c r="A91" s="18">
        <v>80</v>
      </c>
      <c r="B91" s="45"/>
      <c r="C91" s="37" t="s">
        <v>163</v>
      </c>
      <c r="D91" s="34" t="s">
        <v>122</v>
      </c>
      <c r="E91" s="35" t="s">
        <v>82</v>
      </c>
      <c r="F91" s="36">
        <v>475</v>
      </c>
      <c r="G91" s="36">
        <v>7154000</v>
      </c>
      <c r="H91" s="36">
        <v>2960000</v>
      </c>
      <c r="I91" s="36">
        <v>2660000</v>
      </c>
      <c r="J91" s="51">
        <f t="shared" si="7"/>
        <v>-1534000</v>
      </c>
      <c r="K91" s="41"/>
      <c r="L91" s="51">
        <v>9680000</v>
      </c>
      <c r="M91" s="51">
        <f t="shared" si="8"/>
        <v>8146000</v>
      </c>
    </row>
    <row r="92" spans="1:13" ht="39.75" customHeight="1">
      <c r="A92" s="23">
        <v>81</v>
      </c>
      <c r="B92" s="45"/>
      <c r="C92" s="38" t="s">
        <v>164</v>
      </c>
      <c r="D92" s="30" t="s">
        <v>122</v>
      </c>
      <c r="E92" s="31" t="s">
        <v>82</v>
      </c>
      <c r="F92" s="32">
        <v>304</v>
      </c>
      <c r="G92" s="32">
        <v>4184000</v>
      </c>
      <c r="H92" s="32">
        <v>2592000</v>
      </c>
      <c r="I92" s="32">
        <v>2330000</v>
      </c>
      <c r="J92" s="50">
        <f t="shared" si="7"/>
        <v>738000</v>
      </c>
      <c r="K92" s="44">
        <v>24000</v>
      </c>
      <c r="L92" s="50">
        <v>3440000</v>
      </c>
      <c r="M92" s="50">
        <f t="shared" si="8"/>
        <v>4202000</v>
      </c>
    </row>
    <row r="93" spans="1:13" ht="39.75" customHeight="1">
      <c r="A93" s="18">
        <v>82</v>
      </c>
      <c r="B93" s="45"/>
      <c r="C93" s="37" t="s">
        <v>165</v>
      </c>
      <c r="D93" s="34" t="s">
        <v>122</v>
      </c>
      <c r="E93" s="35" t="s">
        <v>82</v>
      </c>
      <c r="F93" s="36">
        <v>208</v>
      </c>
      <c r="G93" s="36">
        <v>2727000</v>
      </c>
      <c r="H93" s="36">
        <v>1320000</v>
      </c>
      <c r="I93" s="36">
        <v>1180000</v>
      </c>
      <c r="J93" s="51">
        <f t="shared" si="7"/>
        <v>-227000</v>
      </c>
      <c r="K93" s="41"/>
      <c r="L93" s="51">
        <v>2950000</v>
      </c>
      <c r="M93" s="51">
        <f t="shared" si="8"/>
        <v>2723000</v>
      </c>
    </row>
    <row r="94" spans="1:13" ht="39.75" customHeight="1">
      <c r="A94" s="23">
        <v>83</v>
      </c>
      <c r="B94" s="45"/>
      <c r="C94" s="38" t="s">
        <v>166</v>
      </c>
      <c r="D94" s="30" t="s">
        <v>122</v>
      </c>
      <c r="E94" s="31" t="s">
        <v>82</v>
      </c>
      <c r="F94" s="32">
        <v>429</v>
      </c>
      <c r="G94" s="32">
        <v>6940320</v>
      </c>
      <c r="H94" s="32">
        <v>4044000</v>
      </c>
      <c r="I94" s="32">
        <v>4080000</v>
      </c>
      <c r="J94" s="50">
        <f t="shared" si="7"/>
        <v>1183680</v>
      </c>
      <c r="K94" s="44"/>
      <c r="L94" s="50">
        <v>6750000</v>
      </c>
      <c r="M94" s="50">
        <f t="shared" si="8"/>
        <v>7933680</v>
      </c>
    </row>
    <row r="95" spans="1:13" ht="39.75" customHeight="1">
      <c r="A95" s="18">
        <v>84</v>
      </c>
      <c r="B95" s="45"/>
      <c r="C95" s="37" t="s">
        <v>167</v>
      </c>
      <c r="D95" s="34" t="s">
        <v>122</v>
      </c>
      <c r="E95" s="35" t="s">
        <v>82</v>
      </c>
      <c r="F95" s="36">
        <v>308</v>
      </c>
      <c r="G95" s="36">
        <v>4744600</v>
      </c>
      <c r="H95" s="36">
        <v>2343400</v>
      </c>
      <c r="I95" s="36">
        <v>1680000</v>
      </c>
      <c r="J95" s="51">
        <f t="shared" si="7"/>
        <v>-721200</v>
      </c>
      <c r="K95" s="41"/>
      <c r="L95" s="51">
        <v>5460000</v>
      </c>
      <c r="M95" s="51">
        <f t="shared" si="8"/>
        <v>4738800</v>
      </c>
    </row>
    <row r="96" spans="1:13" ht="39.75" customHeight="1">
      <c r="A96" s="23">
        <v>85</v>
      </c>
      <c r="B96" s="45"/>
      <c r="C96" s="29" t="s">
        <v>168</v>
      </c>
      <c r="D96" s="30" t="s">
        <v>122</v>
      </c>
      <c r="E96" s="31" t="s">
        <v>82</v>
      </c>
      <c r="F96" s="32">
        <v>252</v>
      </c>
      <c r="G96" s="32">
        <v>3220000</v>
      </c>
      <c r="H96" s="32">
        <v>1512000</v>
      </c>
      <c r="I96" s="32">
        <v>1360000</v>
      </c>
      <c r="J96" s="50">
        <f t="shared" si="7"/>
        <v>-348000</v>
      </c>
      <c r="K96" s="44"/>
      <c r="L96" s="50">
        <v>3560000</v>
      </c>
      <c r="M96" s="50">
        <f t="shared" si="8"/>
        <v>3212000</v>
      </c>
    </row>
    <row r="97" spans="1:13" ht="39.75" customHeight="1">
      <c r="A97" s="18">
        <v>86</v>
      </c>
      <c r="B97" s="45"/>
      <c r="C97" s="33" t="s">
        <v>169</v>
      </c>
      <c r="D97" s="34" t="s">
        <v>122</v>
      </c>
      <c r="E97" s="35" t="s">
        <v>82</v>
      </c>
      <c r="F97" s="36">
        <v>166</v>
      </c>
      <c r="G97" s="36">
        <v>2239000</v>
      </c>
      <c r="H97" s="36">
        <v>1094000</v>
      </c>
      <c r="I97" s="36">
        <v>980000</v>
      </c>
      <c r="J97" s="51">
        <f t="shared" si="7"/>
        <v>-165000</v>
      </c>
      <c r="K97" s="41"/>
      <c r="L97" s="51">
        <v>2400000</v>
      </c>
      <c r="M97" s="51">
        <f t="shared" si="8"/>
        <v>2235000</v>
      </c>
    </row>
    <row r="98" spans="1:13" ht="39.75" customHeight="1">
      <c r="A98" s="23">
        <v>87</v>
      </c>
      <c r="B98" s="45"/>
      <c r="C98" s="29" t="s">
        <v>170</v>
      </c>
      <c r="D98" s="30" t="s">
        <v>122</v>
      </c>
      <c r="E98" s="31" t="s">
        <v>82</v>
      </c>
      <c r="F98" s="32">
        <v>421</v>
      </c>
      <c r="G98" s="32">
        <v>4990000</v>
      </c>
      <c r="H98" s="32">
        <v>2436000</v>
      </c>
      <c r="I98" s="32">
        <v>2640000</v>
      </c>
      <c r="J98" s="50">
        <f t="shared" si="7"/>
        <v>86000</v>
      </c>
      <c r="K98" s="44"/>
      <c r="L98" s="50">
        <v>5900000</v>
      </c>
      <c r="M98" s="50">
        <f t="shared" si="8"/>
        <v>5986000</v>
      </c>
    </row>
    <row r="99" spans="1:13" ht="39.75" customHeight="1">
      <c r="A99" s="18">
        <v>88</v>
      </c>
      <c r="B99" s="45"/>
      <c r="C99" s="33" t="s">
        <v>171</v>
      </c>
      <c r="D99" s="34" t="s">
        <v>122</v>
      </c>
      <c r="E99" s="35" t="s">
        <v>82</v>
      </c>
      <c r="F99" s="36">
        <v>659</v>
      </c>
      <c r="G99" s="36">
        <v>10152000</v>
      </c>
      <c r="H99" s="36">
        <v>3308000</v>
      </c>
      <c r="I99" s="36">
        <v>3420000</v>
      </c>
      <c r="J99" s="51">
        <f t="shared" si="7"/>
        <v>-3424000</v>
      </c>
      <c r="K99" s="41"/>
      <c r="L99" s="51">
        <v>14570000</v>
      </c>
      <c r="M99" s="51">
        <f t="shared" si="8"/>
        <v>11146000</v>
      </c>
    </row>
    <row r="100" spans="1:13" ht="39.75" customHeight="1">
      <c r="A100" s="23">
        <v>89</v>
      </c>
      <c r="B100" s="45"/>
      <c r="C100" s="29" t="s">
        <v>172</v>
      </c>
      <c r="D100" s="30" t="s">
        <v>122</v>
      </c>
      <c r="E100" s="31" t="s">
        <v>82</v>
      </c>
      <c r="F100" s="32">
        <v>435</v>
      </c>
      <c r="G100" s="32">
        <v>6583260</v>
      </c>
      <c r="H100" s="32">
        <v>1956000</v>
      </c>
      <c r="I100" s="32">
        <v>2210000</v>
      </c>
      <c r="J100" s="50">
        <f t="shared" si="7"/>
        <v>-2417260</v>
      </c>
      <c r="K100" s="44"/>
      <c r="L100" s="50">
        <v>10000000</v>
      </c>
      <c r="M100" s="50">
        <f t="shared" si="8"/>
        <v>7582740</v>
      </c>
    </row>
    <row r="101" spans="1:13" ht="39.75" customHeight="1">
      <c r="A101" s="18">
        <v>90</v>
      </c>
      <c r="B101" s="45"/>
      <c r="C101" s="33" t="s">
        <v>173</v>
      </c>
      <c r="D101" s="34" t="s">
        <v>122</v>
      </c>
      <c r="E101" s="35" t="s">
        <v>82</v>
      </c>
      <c r="F101" s="36">
        <v>460</v>
      </c>
      <c r="G101" s="36">
        <v>6496000</v>
      </c>
      <c r="H101" s="36">
        <v>2012000</v>
      </c>
      <c r="I101" s="36">
        <v>2260000</v>
      </c>
      <c r="J101" s="51">
        <f t="shared" si="7"/>
        <v>-2224000</v>
      </c>
      <c r="K101" s="41"/>
      <c r="L101" s="51">
        <v>9720000</v>
      </c>
      <c r="M101" s="51">
        <f t="shared" si="8"/>
        <v>7496000</v>
      </c>
    </row>
    <row r="102" spans="1:13" ht="39.75" customHeight="1">
      <c r="A102" s="23">
        <v>91</v>
      </c>
      <c r="B102" s="45"/>
      <c r="C102" s="29" t="s">
        <v>174</v>
      </c>
      <c r="D102" s="30" t="s">
        <v>122</v>
      </c>
      <c r="E102" s="31" t="s">
        <v>82</v>
      </c>
      <c r="F102" s="32">
        <v>516</v>
      </c>
      <c r="G102" s="32">
        <v>7725000</v>
      </c>
      <c r="H102" s="32">
        <v>2999839</v>
      </c>
      <c r="I102" s="32">
        <v>3140000</v>
      </c>
      <c r="J102" s="50">
        <f t="shared" si="7"/>
        <v>-1585161</v>
      </c>
      <c r="K102" s="44"/>
      <c r="L102" s="50">
        <v>10310000</v>
      </c>
      <c r="M102" s="50">
        <f t="shared" si="8"/>
        <v>8724839</v>
      </c>
    </row>
    <row r="103" spans="1:13" ht="39.75" customHeight="1">
      <c r="A103" s="18">
        <v>92</v>
      </c>
      <c r="B103" s="45"/>
      <c r="C103" s="33" t="s">
        <v>175</v>
      </c>
      <c r="D103" s="34" t="s">
        <v>122</v>
      </c>
      <c r="E103" s="35" t="s">
        <v>82</v>
      </c>
      <c r="F103" s="36">
        <v>435</v>
      </c>
      <c r="G103" s="36">
        <v>4972000</v>
      </c>
      <c r="H103" s="36">
        <v>3248500</v>
      </c>
      <c r="I103" s="36">
        <v>2920000</v>
      </c>
      <c r="J103" s="51">
        <f t="shared" si="7"/>
        <v>1196500</v>
      </c>
      <c r="K103" s="41">
        <v>36000</v>
      </c>
      <c r="L103" s="51">
        <v>4770000</v>
      </c>
      <c r="M103" s="51">
        <f t="shared" si="8"/>
        <v>6002500</v>
      </c>
    </row>
    <row r="104" spans="1:13" ht="39.75" customHeight="1">
      <c r="A104" s="23">
        <v>93</v>
      </c>
      <c r="B104" s="45" t="s">
        <v>134</v>
      </c>
      <c r="C104" s="29" t="s">
        <v>176</v>
      </c>
      <c r="D104" s="30" t="s">
        <v>122</v>
      </c>
      <c r="E104" s="31" t="s">
        <v>82</v>
      </c>
      <c r="F104" s="32">
        <v>356</v>
      </c>
      <c r="G104" s="32">
        <v>4422000</v>
      </c>
      <c r="H104" s="32">
        <v>1998000</v>
      </c>
      <c r="I104" s="32">
        <v>1790000</v>
      </c>
      <c r="J104" s="50">
        <f t="shared" si="7"/>
        <v>-634000</v>
      </c>
      <c r="K104" s="44"/>
      <c r="L104" s="50">
        <v>5050000</v>
      </c>
      <c r="M104" s="50">
        <f t="shared" si="8"/>
        <v>4416000</v>
      </c>
    </row>
    <row r="105" spans="1:13" ht="39.75" customHeight="1">
      <c r="A105" s="18">
        <v>94</v>
      </c>
      <c r="B105" s="45"/>
      <c r="C105" s="33" t="s">
        <v>177</v>
      </c>
      <c r="D105" s="34" t="s">
        <v>122</v>
      </c>
      <c r="E105" s="35" t="s">
        <v>82</v>
      </c>
      <c r="F105" s="36">
        <v>79</v>
      </c>
      <c r="G105" s="36">
        <v>1320000</v>
      </c>
      <c r="H105" s="36">
        <v>832000</v>
      </c>
      <c r="I105" s="36">
        <v>740000</v>
      </c>
      <c r="J105" s="51">
        <f t="shared" si="7"/>
        <v>252000</v>
      </c>
      <c r="K105" s="41"/>
      <c r="L105" s="51">
        <v>1060000</v>
      </c>
      <c r="M105" s="51">
        <f t="shared" si="8"/>
        <v>1312000</v>
      </c>
    </row>
    <row r="106" spans="1:13" ht="39.75" customHeight="1">
      <c r="A106" s="23">
        <v>95</v>
      </c>
      <c r="B106" s="45"/>
      <c r="C106" s="38" t="s">
        <v>178</v>
      </c>
      <c r="D106" s="30" t="s">
        <v>122</v>
      </c>
      <c r="E106" s="31" t="s">
        <v>82</v>
      </c>
      <c r="F106" s="32">
        <v>11</v>
      </c>
      <c r="G106" s="32">
        <v>94800</v>
      </c>
      <c r="H106" s="32">
        <v>0</v>
      </c>
      <c r="I106" s="32">
        <v>0</v>
      </c>
      <c r="J106" s="50">
        <f t="shared" si="7"/>
        <v>-94800</v>
      </c>
      <c r="K106" s="44"/>
      <c r="L106" s="50">
        <v>180000</v>
      </c>
      <c r="M106" s="50">
        <f t="shared" si="8"/>
        <v>85200</v>
      </c>
    </row>
    <row r="107" spans="1:13" ht="39.75" customHeight="1">
      <c r="A107" s="18">
        <v>96</v>
      </c>
      <c r="B107" s="45"/>
      <c r="C107" s="37" t="s">
        <v>179</v>
      </c>
      <c r="D107" s="34" t="s">
        <v>122</v>
      </c>
      <c r="E107" s="35" t="s">
        <v>82</v>
      </c>
      <c r="F107" s="36">
        <v>218</v>
      </c>
      <c r="G107" s="36">
        <v>2362000</v>
      </c>
      <c r="H107" s="36">
        <v>1328000</v>
      </c>
      <c r="I107" s="36">
        <v>1190000</v>
      </c>
      <c r="J107" s="51">
        <f t="shared" si="7"/>
        <v>156000</v>
      </c>
      <c r="K107" s="41"/>
      <c r="L107" s="51">
        <v>2200000</v>
      </c>
      <c r="M107" s="51">
        <f t="shared" si="8"/>
        <v>2356000</v>
      </c>
    </row>
    <row r="108" spans="1:13" ht="39.75" customHeight="1">
      <c r="A108" s="23">
        <v>97</v>
      </c>
      <c r="B108" s="45"/>
      <c r="C108" s="26" t="s">
        <v>180</v>
      </c>
      <c r="D108" s="30" t="s">
        <v>122</v>
      </c>
      <c r="E108" s="31" t="s">
        <v>82</v>
      </c>
      <c r="F108" s="32">
        <v>0</v>
      </c>
      <c r="G108" s="32">
        <v>0</v>
      </c>
      <c r="H108" s="32">
        <v>200000</v>
      </c>
      <c r="I108" s="32">
        <v>200000</v>
      </c>
      <c r="J108" s="50">
        <f t="shared" si="7"/>
        <v>400000</v>
      </c>
      <c r="K108" s="44"/>
      <c r="L108" s="50">
        <v>0</v>
      </c>
      <c r="M108" s="50">
        <f t="shared" si="8"/>
        <v>400000</v>
      </c>
    </row>
    <row r="109" spans="1:13" ht="39.75" customHeight="1">
      <c r="A109" s="18">
        <v>98</v>
      </c>
      <c r="B109" s="18" t="s">
        <v>181</v>
      </c>
      <c r="C109" s="55" t="s">
        <v>182</v>
      </c>
      <c r="D109" s="34" t="s">
        <v>122</v>
      </c>
      <c r="E109" s="35" t="s">
        <v>31</v>
      </c>
      <c r="F109" s="36">
        <v>8</v>
      </c>
      <c r="G109" s="36">
        <v>204000</v>
      </c>
      <c r="H109" s="36">
        <v>401800</v>
      </c>
      <c r="I109" s="36">
        <v>20000</v>
      </c>
      <c r="J109" s="51">
        <f t="shared" si="7"/>
        <v>217800</v>
      </c>
      <c r="K109" s="41"/>
      <c r="L109" s="51">
        <v>0</v>
      </c>
      <c r="M109" s="51">
        <f t="shared" si="8"/>
        <v>217800</v>
      </c>
    </row>
    <row r="110" spans="1:13" ht="39.75" customHeight="1">
      <c r="A110" s="23">
        <v>99</v>
      </c>
      <c r="B110" s="18"/>
      <c r="C110" s="56" t="s">
        <v>183</v>
      </c>
      <c r="D110" s="30" t="s">
        <v>122</v>
      </c>
      <c r="E110" s="31" t="s">
        <v>31</v>
      </c>
      <c r="F110" s="32">
        <v>2</v>
      </c>
      <c r="G110" s="32">
        <v>36000</v>
      </c>
      <c r="H110" s="32">
        <v>0</v>
      </c>
      <c r="I110" s="32">
        <v>0</v>
      </c>
      <c r="J110" s="50">
        <f t="shared" si="7"/>
        <v>-36000</v>
      </c>
      <c r="K110" s="44"/>
      <c r="L110" s="50">
        <v>70000</v>
      </c>
      <c r="M110" s="50">
        <f t="shared" si="8"/>
        <v>34000</v>
      </c>
    </row>
    <row r="111" spans="1:13" ht="39.75" customHeight="1">
      <c r="A111" s="18">
        <v>100</v>
      </c>
      <c r="B111" s="18"/>
      <c r="C111" s="57" t="s">
        <v>184</v>
      </c>
      <c r="D111" s="34" t="s">
        <v>122</v>
      </c>
      <c r="E111" s="35" t="s">
        <v>31</v>
      </c>
      <c r="F111" s="36">
        <v>1</v>
      </c>
      <c r="G111" s="36">
        <v>12000</v>
      </c>
      <c r="H111" s="36">
        <v>0</v>
      </c>
      <c r="I111" s="36">
        <v>0</v>
      </c>
      <c r="J111" s="51">
        <f t="shared" si="7"/>
        <v>-12000</v>
      </c>
      <c r="K111" s="41"/>
      <c r="L111" s="51">
        <v>20000</v>
      </c>
      <c r="M111" s="51">
        <f t="shared" si="8"/>
        <v>8000</v>
      </c>
    </row>
    <row r="112" spans="1:13" ht="39.75" customHeight="1">
      <c r="A112" s="23">
        <v>101</v>
      </c>
      <c r="B112" s="23" t="s">
        <v>185</v>
      </c>
      <c r="C112" s="38" t="s">
        <v>186</v>
      </c>
      <c r="D112" s="30" t="s">
        <v>122</v>
      </c>
      <c r="E112" s="31" t="s">
        <v>31</v>
      </c>
      <c r="F112" s="32">
        <v>129</v>
      </c>
      <c r="G112" s="32">
        <v>2169000</v>
      </c>
      <c r="H112" s="32">
        <v>2062550</v>
      </c>
      <c r="I112" s="32">
        <v>990000</v>
      </c>
      <c r="J112" s="50">
        <f t="shared" si="7"/>
        <v>883550</v>
      </c>
      <c r="K112" s="44"/>
      <c r="L112" s="50">
        <v>1280000</v>
      </c>
      <c r="M112" s="50">
        <f t="shared" si="8"/>
        <v>2163550</v>
      </c>
    </row>
    <row r="113" spans="1:13" ht="39.75" customHeight="1">
      <c r="A113" s="18">
        <v>102</v>
      </c>
      <c r="B113" s="23"/>
      <c r="C113" s="37" t="s">
        <v>187</v>
      </c>
      <c r="D113" s="34" t="s">
        <v>122</v>
      </c>
      <c r="E113" s="35" t="s">
        <v>31</v>
      </c>
      <c r="F113" s="36">
        <v>328</v>
      </c>
      <c r="G113" s="36">
        <v>5324000</v>
      </c>
      <c r="H113" s="36">
        <v>3632000</v>
      </c>
      <c r="I113" s="36">
        <v>3260000</v>
      </c>
      <c r="J113" s="51">
        <f t="shared" si="7"/>
        <v>1568000</v>
      </c>
      <c r="K113" s="41"/>
      <c r="L113" s="51">
        <v>3750000</v>
      </c>
      <c r="M113" s="51">
        <f t="shared" si="8"/>
        <v>5318000</v>
      </c>
    </row>
    <row r="114" spans="1:13" ht="39.75" customHeight="1">
      <c r="A114" s="23">
        <v>103</v>
      </c>
      <c r="B114" s="23"/>
      <c r="C114" s="29" t="s">
        <v>188</v>
      </c>
      <c r="D114" s="30" t="s">
        <v>122</v>
      </c>
      <c r="E114" s="31" t="s">
        <v>31</v>
      </c>
      <c r="F114" s="32">
        <v>173</v>
      </c>
      <c r="G114" s="32">
        <v>3720000</v>
      </c>
      <c r="H114" s="32">
        <v>2953700</v>
      </c>
      <c r="I114" s="32">
        <v>1870000</v>
      </c>
      <c r="J114" s="50">
        <f t="shared" si="7"/>
        <v>1103700</v>
      </c>
      <c r="K114" s="44"/>
      <c r="L114" s="50">
        <v>2610000</v>
      </c>
      <c r="M114" s="50">
        <f t="shared" si="8"/>
        <v>3713700</v>
      </c>
    </row>
    <row r="115" spans="1:13" ht="39.75" customHeight="1">
      <c r="A115" s="18">
        <v>104</v>
      </c>
      <c r="B115" s="23"/>
      <c r="C115" s="37" t="s">
        <v>189</v>
      </c>
      <c r="D115" s="34" t="s">
        <v>122</v>
      </c>
      <c r="E115" s="35" t="s">
        <v>31</v>
      </c>
      <c r="F115" s="36">
        <v>126</v>
      </c>
      <c r="G115" s="36">
        <v>2376000</v>
      </c>
      <c r="H115" s="36">
        <v>1858100</v>
      </c>
      <c r="I115" s="36">
        <v>1000000</v>
      </c>
      <c r="J115" s="51">
        <f t="shared" si="7"/>
        <v>482100</v>
      </c>
      <c r="K115" s="41"/>
      <c r="L115" s="51">
        <v>1890000</v>
      </c>
      <c r="M115" s="51">
        <f t="shared" si="8"/>
        <v>2372100</v>
      </c>
    </row>
    <row r="116" spans="1:13" ht="39.75" customHeight="1">
      <c r="A116" s="23">
        <v>105</v>
      </c>
      <c r="B116" s="23"/>
      <c r="C116" s="38" t="s">
        <v>190</v>
      </c>
      <c r="D116" s="30" t="s">
        <v>122</v>
      </c>
      <c r="E116" s="31" t="s">
        <v>31</v>
      </c>
      <c r="F116" s="32">
        <v>48</v>
      </c>
      <c r="G116" s="32">
        <v>836000</v>
      </c>
      <c r="H116" s="32">
        <v>456000</v>
      </c>
      <c r="I116" s="32">
        <v>410000</v>
      </c>
      <c r="J116" s="50">
        <f t="shared" si="7"/>
        <v>30000</v>
      </c>
      <c r="K116" s="44"/>
      <c r="L116" s="50">
        <v>800000</v>
      </c>
      <c r="M116" s="50">
        <f t="shared" si="8"/>
        <v>830000</v>
      </c>
    </row>
    <row r="117" spans="1:13" ht="39.75" customHeight="1">
      <c r="A117" s="58" t="s">
        <v>191</v>
      </c>
      <c r="B117" s="58"/>
      <c r="C117" s="59"/>
      <c r="D117" s="34"/>
      <c r="E117" s="35"/>
      <c r="F117" s="41">
        <f aca="true" t="shared" si="10" ref="F117:M117">SUM(F118:F179)/2</f>
        <v>6279</v>
      </c>
      <c r="G117" s="41">
        <f t="shared" si="10"/>
        <v>65713671</v>
      </c>
      <c r="H117" s="41">
        <f t="shared" si="10"/>
        <v>42242059</v>
      </c>
      <c r="I117" s="41">
        <f t="shared" si="10"/>
        <v>37570000</v>
      </c>
      <c r="J117" s="41">
        <f t="shared" si="10"/>
        <v>14098388</v>
      </c>
      <c r="K117" s="41">
        <f t="shared" si="10"/>
        <v>71138</v>
      </c>
      <c r="L117" s="41">
        <f t="shared" si="10"/>
        <v>36440000</v>
      </c>
      <c r="M117" s="41">
        <f t="shared" si="10"/>
        <v>50609526</v>
      </c>
    </row>
    <row r="118" spans="1:13" ht="39.75" customHeight="1">
      <c r="A118" s="42"/>
      <c r="B118" s="28" t="s">
        <v>192</v>
      </c>
      <c r="C118" s="43" t="s">
        <v>193</v>
      </c>
      <c r="D118" s="30"/>
      <c r="E118" s="31"/>
      <c r="F118" s="44">
        <f aca="true" t="shared" si="11" ref="F118:M118">SUM(F119:F129)</f>
        <v>1378</v>
      </c>
      <c r="G118" s="44">
        <f t="shared" si="11"/>
        <v>14322113</v>
      </c>
      <c r="H118" s="44">
        <f t="shared" si="11"/>
        <v>10188909</v>
      </c>
      <c r="I118" s="44">
        <f t="shared" si="11"/>
        <v>9000000</v>
      </c>
      <c r="J118" s="44">
        <f t="shared" si="11"/>
        <v>4866796</v>
      </c>
      <c r="K118" s="44">
        <f t="shared" si="11"/>
        <v>9035</v>
      </c>
      <c r="L118" s="44">
        <f t="shared" si="11"/>
        <v>3150000</v>
      </c>
      <c r="M118" s="44">
        <f t="shared" si="11"/>
        <v>8025831</v>
      </c>
    </row>
    <row r="119" spans="1:13" ht="39.75" customHeight="1">
      <c r="A119" s="18">
        <v>106</v>
      </c>
      <c r="B119" s="28"/>
      <c r="C119" s="33" t="s">
        <v>194</v>
      </c>
      <c r="D119" s="34" t="s">
        <v>195</v>
      </c>
      <c r="E119" s="35" t="s">
        <v>31</v>
      </c>
      <c r="F119" s="36">
        <v>206</v>
      </c>
      <c r="G119" s="36">
        <v>2406900</v>
      </c>
      <c r="H119" s="36">
        <v>1687720</v>
      </c>
      <c r="I119" s="36">
        <v>1510000</v>
      </c>
      <c r="J119" s="51">
        <f aca="true" t="shared" si="12" ref="J119:J129">H119+I119-G119</f>
        <v>790820</v>
      </c>
      <c r="K119" s="41"/>
      <c r="L119" s="51">
        <v>1000000</v>
      </c>
      <c r="M119" s="51">
        <f aca="true" t="shared" si="13" ref="M119:M129">K119+J119+L119</f>
        <v>1790820</v>
      </c>
    </row>
    <row r="120" spans="1:13" ht="39.75" customHeight="1">
      <c r="A120" s="23">
        <v>107</v>
      </c>
      <c r="B120" s="28"/>
      <c r="C120" s="29" t="s">
        <v>196</v>
      </c>
      <c r="D120" s="30" t="s">
        <v>195</v>
      </c>
      <c r="E120" s="31" t="s">
        <v>31</v>
      </c>
      <c r="F120" s="32">
        <v>23</v>
      </c>
      <c r="G120" s="32">
        <v>254910</v>
      </c>
      <c r="H120" s="32">
        <v>137013</v>
      </c>
      <c r="I120" s="32">
        <v>120000</v>
      </c>
      <c r="J120" s="50">
        <f t="shared" si="12"/>
        <v>2103</v>
      </c>
      <c r="K120" s="44"/>
      <c r="L120" s="50">
        <v>50000</v>
      </c>
      <c r="M120" s="50">
        <f t="shared" si="13"/>
        <v>52103</v>
      </c>
    </row>
    <row r="121" spans="1:13" ht="39.75" customHeight="1">
      <c r="A121" s="18">
        <v>108</v>
      </c>
      <c r="B121" s="28"/>
      <c r="C121" s="33" t="s">
        <v>197</v>
      </c>
      <c r="D121" s="34" t="s">
        <v>195</v>
      </c>
      <c r="E121" s="35" t="s">
        <v>31</v>
      </c>
      <c r="F121" s="36">
        <v>155</v>
      </c>
      <c r="G121" s="36">
        <v>1426130</v>
      </c>
      <c r="H121" s="36">
        <v>1323529.0000000002</v>
      </c>
      <c r="I121" s="36">
        <v>1050000</v>
      </c>
      <c r="J121" s="51">
        <f t="shared" si="12"/>
        <v>947399</v>
      </c>
      <c r="K121" s="41"/>
      <c r="L121" s="51">
        <v>0</v>
      </c>
      <c r="M121" s="51">
        <f t="shared" si="13"/>
        <v>947399</v>
      </c>
    </row>
    <row r="122" spans="1:13" ht="39.75" customHeight="1">
      <c r="A122" s="23">
        <v>109</v>
      </c>
      <c r="B122" s="28"/>
      <c r="C122" s="29" t="s">
        <v>198</v>
      </c>
      <c r="D122" s="30" t="s">
        <v>195</v>
      </c>
      <c r="E122" s="31" t="s">
        <v>82</v>
      </c>
      <c r="F122" s="32">
        <v>186</v>
      </c>
      <c r="G122" s="32">
        <v>1950783</v>
      </c>
      <c r="H122" s="32">
        <v>1341450</v>
      </c>
      <c r="I122" s="32">
        <v>1200000</v>
      </c>
      <c r="J122" s="50">
        <f t="shared" si="12"/>
        <v>590667</v>
      </c>
      <c r="K122" s="44"/>
      <c r="L122" s="50">
        <v>800000</v>
      </c>
      <c r="M122" s="50">
        <f t="shared" si="13"/>
        <v>1390667</v>
      </c>
    </row>
    <row r="123" spans="1:13" ht="39.75" customHeight="1">
      <c r="A123" s="18">
        <v>110</v>
      </c>
      <c r="B123" s="28"/>
      <c r="C123" s="37" t="s">
        <v>199</v>
      </c>
      <c r="D123" s="34" t="s">
        <v>195</v>
      </c>
      <c r="E123" s="35" t="s">
        <v>82</v>
      </c>
      <c r="F123" s="36">
        <v>46</v>
      </c>
      <c r="G123" s="36">
        <v>694780</v>
      </c>
      <c r="H123" s="36">
        <v>1005440</v>
      </c>
      <c r="I123" s="36">
        <v>900000</v>
      </c>
      <c r="J123" s="51">
        <f t="shared" si="12"/>
        <v>1210660</v>
      </c>
      <c r="K123" s="41"/>
      <c r="L123" s="51">
        <v>0</v>
      </c>
      <c r="M123" s="51">
        <f t="shared" si="13"/>
        <v>1210660</v>
      </c>
    </row>
    <row r="124" spans="1:13" ht="39.75" customHeight="1">
      <c r="A124" s="23">
        <v>111</v>
      </c>
      <c r="B124" s="28" t="s">
        <v>192</v>
      </c>
      <c r="C124" s="38" t="s">
        <v>200</v>
      </c>
      <c r="D124" s="30" t="s">
        <v>195</v>
      </c>
      <c r="E124" s="31" t="s">
        <v>82</v>
      </c>
      <c r="F124" s="32">
        <v>243</v>
      </c>
      <c r="G124" s="32">
        <v>2467200</v>
      </c>
      <c r="H124" s="32">
        <v>1289840</v>
      </c>
      <c r="I124" s="32">
        <v>1160000</v>
      </c>
      <c r="J124" s="50">
        <f t="shared" si="12"/>
        <v>-17360</v>
      </c>
      <c r="K124" s="44"/>
      <c r="L124" s="50">
        <v>20000</v>
      </c>
      <c r="M124" s="50">
        <f t="shared" si="13"/>
        <v>2640</v>
      </c>
    </row>
    <row r="125" spans="1:13" ht="39.75" customHeight="1">
      <c r="A125" s="18">
        <v>112</v>
      </c>
      <c r="B125" s="28"/>
      <c r="C125" s="37" t="s">
        <v>201</v>
      </c>
      <c r="D125" s="34" t="s">
        <v>195</v>
      </c>
      <c r="E125" s="35" t="s">
        <v>82</v>
      </c>
      <c r="F125" s="36">
        <v>183</v>
      </c>
      <c r="G125" s="36">
        <v>1588620</v>
      </c>
      <c r="H125" s="36">
        <v>1127720</v>
      </c>
      <c r="I125" s="36">
        <v>1010000</v>
      </c>
      <c r="J125" s="51">
        <f t="shared" si="12"/>
        <v>549100</v>
      </c>
      <c r="K125" s="41">
        <v>2625</v>
      </c>
      <c r="L125" s="51">
        <v>0</v>
      </c>
      <c r="M125" s="51">
        <f t="shared" si="13"/>
        <v>551725</v>
      </c>
    </row>
    <row r="126" spans="1:13" ht="39.75" customHeight="1">
      <c r="A126" s="23">
        <v>113</v>
      </c>
      <c r="B126" s="28"/>
      <c r="C126" s="38" t="s">
        <v>202</v>
      </c>
      <c r="D126" s="30" t="s">
        <v>195</v>
      </c>
      <c r="E126" s="31" t="s">
        <v>82</v>
      </c>
      <c r="F126" s="32">
        <v>181</v>
      </c>
      <c r="G126" s="32">
        <v>1722480</v>
      </c>
      <c r="H126" s="32">
        <v>769657</v>
      </c>
      <c r="I126" s="32">
        <v>690000</v>
      </c>
      <c r="J126" s="50">
        <f t="shared" si="12"/>
        <v>-262823</v>
      </c>
      <c r="K126" s="44"/>
      <c r="L126" s="50">
        <v>980000</v>
      </c>
      <c r="M126" s="50">
        <f t="shared" si="13"/>
        <v>717177</v>
      </c>
    </row>
    <row r="127" spans="1:13" ht="39.75" customHeight="1">
      <c r="A127" s="18">
        <v>114</v>
      </c>
      <c r="B127" s="28"/>
      <c r="C127" s="33" t="s">
        <v>203</v>
      </c>
      <c r="D127" s="34" t="s">
        <v>195</v>
      </c>
      <c r="E127" s="35" t="s">
        <v>82</v>
      </c>
      <c r="F127" s="36">
        <v>151</v>
      </c>
      <c r="G127" s="36">
        <v>1746210</v>
      </c>
      <c r="H127" s="36">
        <v>1162590</v>
      </c>
      <c r="I127" s="36">
        <v>1040000</v>
      </c>
      <c r="J127" s="51">
        <f t="shared" si="12"/>
        <v>456380</v>
      </c>
      <c r="K127" s="41">
        <v>6410</v>
      </c>
      <c r="L127" s="51">
        <v>300000</v>
      </c>
      <c r="M127" s="51">
        <f t="shared" si="13"/>
        <v>762790</v>
      </c>
    </row>
    <row r="128" spans="1:13" ht="39.75" customHeight="1">
      <c r="A128" s="23">
        <v>115</v>
      </c>
      <c r="B128" s="28"/>
      <c r="C128" s="38" t="s">
        <v>204</v>
      </c>
      <c r="D128" s="30" t="s">
        <v>195</v>
      </c>
      <c r="E128" s="31" t="s">
        <v>82</v>
      </c>
      <c r="F128" s="32">
        <v>4</v>
      </c>
      <c r="G128" s="32">
        <v>64100</v>
      </c>
      <c r="H128" s="32">
        <v>143950</v>
      </c>
      <c r="I128" s="32">
        <v>120000</v>
      </c>
      <c r="J128" s="50">
        <f t="shared" si="12"/>
        <v>199850</v>
      </c>
      <c r="K128" s="44"/>
      <c r="L128" s="50">
        <v>0</v>
      </c>
      <c r="M128" s="50">
        <f t="shared" si="13"/>
        <v>199850</v>
      </c>
    </row>
    <row r="129" spans="1:13" ht="39.75" customHeight="1">
      <c r="A129" s="18">
        <v>116</v>
      </c>
      <c r="B129" s="28"/>
      <c r="C129" s="21" t="s">
        <v>205</v>
      </c>
      <c r="D129" s="34" t="s">
        <v>195</v>
      </c>
      <c r="E129" s="35" t="s">
        <v>82</v>
      </c>
      <c r="F129" s="36">
        <v>0</v>
      </c>
      <c r="G129" s="36">
        <v>0</v>
      </c>
      <c r="H129" s="36">
        <v>200000</v>
      </c>
      <c r="I129" s="36">
        <v>200000</v>
      </c>
      <c r="J129" s="51">
        <f t="shared" si="12"/>
        <v>400000</v>
      </c>
      <c r="K129" s="41"/>
      <c r="L129" s="51">
        <v>0</v>
      </c>
      <c r="M129" s="51">
        <f t="shared" si="13"/>
        <v>400000</v>
      </c>
    </row>
    <row r="130" spans="1:13" ht="39.75" customHeight="1">
      <c r="A130" s="42"/>
      <c r="B130" s="28"/>
      <c r="C130" s="61" t="s">
        <v>206</v>
      </c>
      <c r="D130" s="30"/>
      <c r="E130" s="31"/>
      <c r="F130" s="44">
        <f aca="true" t="shared" si="14" ref="F130:M130">SUM(F131)</f>
        <v>157</v>
      </c>
      <c r="G130" s="44">
        <f t="shared" si="14"/>
        <v>1469140</v>
      </c>
      <c r="H130" s="44">
        <f t="shared" si="14"/>
        <v>970820</v>
      </c>
      <c r="I130" s="44">
        <f t="shared" si="14"/>
        <v>870000</v>
      </c>
      <c r="J130" s="44">
        <f t="shared" si="14"/>
        <v>371680</v>
      </c>
      <c r="K130" s="44">
        <f t="shared" si="14"/>
        <v>0</v>
      </c>
      <c r="L130" s="44">
        <f t="shared" si="14"/>
        <v>200000</v>
      </c>
      <c r="M130" s="44">
        <f t="shared" si="14"/>
        <v>571680</v>
      </c>
    </row>
    <row r="131" spans="1:13" ht="39.75" customHeight="1">
      <c r="A131" s="18">
        <v>117</v>
      </c>
      <c r="B131" s="28"/>
      <c r="C131" s="37" t="s">
        <v>207</v>
      </c>
      <c r="D131" s="34" t="s">
        <v>208</v>
      </c>
      <c r="E131" s="35" t="s">
        <v>82</v>
      </c>
      <c r="F131" s="36">
        <v>157</v>
      </c>
      <c r="G131" s="36">
        <v>1469140</v>
      </c>
      <c r="H131" s="36">
        <v>970820</v>
      </c>
      <c r="I131" s="36">
        <v>870000</v>
      </c>
      <c r="J131" s="51">
        <f aca="true" t="shared" si="15" ref="J131:J135">H131+I131-G131</f>
        <v>371680</v>
      </c>
      <c r="K131" s="41"/>
      <c r="L131" s="51">
        <v>200000</v>
      </c>
      <c r="M131" s="51">
        <f aca="true" t="shared" si="16" ref="M131:M135">K131+J131+L131</f>
        <v>571680</v>
      </c>
    </row>
    <row r="132" spans="1:13" ht="39.75" customHeight="1">
      <c r="A132" s="42"/>
      <c r="B132" s="28"/>
      <c r="C132" s="43" t="s">
        <v>209</v>
      </c>
      <c r="D132" s="30"/>
      <c r="E132" s="31"/>
      <c r="F132" s="44">
        <f aca="true" t="shared" si="17" ref="F132:M132">SUM(F133:F135)</f>
        <v>617</v>
      </c>
      <c r="G132" s="44">
        <f t="shared" si="17"/>
        <v>6738445</v>
      </c>
      <c r="H132" s="44">
        <f t="shared" si="17"/>
        <v>3468504</v>
      </c>
      <c r="I132" s="44">
        <f t="shared" si="17"/>
        <v>3010000</v>
      </c>
      <c r="J132" s="44">
        <f t="shared" si="17"/>
        <v>-259941</v>
      </c>
      <c r="K132" s="44">
        <f t="shared" si="17"/>
        <v>5000</v>
      </c>
      <c r="L132" s="44">
        <f t="shared" si="17"/>
        <v>2980000</v>
      </c>
      <c r="M132" s="44">
        <f t="shared" si="17"/>
        <v>2725059</v>
      </c>
    </row>
    <row r="133" spans="1:13" ht="39.75" customHeight="1">
      <c r="A133" s="18">
        <v>118</v>
      </c>
      <c r="B133" s="28"/>
      <c r="C133" s="33" t="s">
        <v>210</v>
      </c>
      <c r="D133" s="34" t="s">
        <v>211</v>
      </c>
      <c r="E133" s="35" t="s">
        <v>31</v>
      </c>
      <c r="F133" s="36">
        <v>115</v>
      </c>
      <c r="G133" s="36">
        <v>1494382</v>
      </c>
      <c r="H133" s="36">
        <v>1181699</v>
      </c>
      <c r="I133" s="36">
        <v>1060000</v>
      </c>
      <c r="J133" s="51">
        <f t="shared" si="15"/>
        <v>747317</v>
      </c>
      <c r="K133" s="41"/>
      <c r="L133" s="51">
        <v>40000</v>
      </c>
      <c r="M133" s="51">
        <f t="shared" si="16"/>
        <v>787317</v>
      </c>
    </row>
    <row r="134" spans="1:13" ht="39.75" customHeight="1">
      <c r="A134" s="23">
        <v>119</v>
      </c>
      <c r="B134" s="28"/>
      <c r="C134" s="29" t="s">
        <v>212</v>
      </c>
      <c r="D134" s="30" t="s">
        <v>211</v>
      </c>
      <c r="E134" s="31" t="s">
        <v>82</v>
      </c>
      <c r="F134" s="32">
        <v>271</v>
      </c>
      <c r="G134" s="32">
        <v>2932130</v>
      </c>
      <c r="H134" s="32">
        <v>1324355</v>
      </c>
      <c r="I134" s="32">
        <v>1090000</v>
      </c>
      <c r="J134" s="50">
        <f t="shared" si="15"/>
        <v>-517775</v>
      </c>
      <c r="K134" s="44"/>
      <c r="L134" s="50">
        <v>2440000</v>
      </c>
      <c r="M134" s="50">
        <f t="shared" si="16"/>
        <v>1922225</v>
      </c>
    </row>
    <row r="135" spans="1:13" ht="39.75" customHeight="1">
      <c r="A135" s="18">
        <v>120</v>
      </c>
      <c r="B135" s="28"/>
      <c r="C135" s="33" t="s">
        <v>213</v>
      </c>
      <c r="D135" s="34" t="s">
        <v>214</v>
      </c>
      <c r="E135" s="35" t="s">
        <v>82</v>
      </c>
      <c r="F135" s="36">
        <v>231</v>
      </c>
      <c r="G135" s="36">
        <v>2311933</v>
      </c>
      <c r="H135" s="36">
        <v>962450</v>
      </c>
      <c r="I135" s="36">
        <v>860000</v>
      </c>
      <c r="J135" s="51">
        <f t="shared" si="15"/>
        <v>-489483</v>
      </c>
      <c r="K135" s="41">
        <v>5000</v>
      </c>
      <c r="L135" s="51">
        <v>500000</v>
      </c>
      <c r="M135" s="51">
        <f t="shared" si="16"/>
        <v>15517</v>
      </c>
    </row>
    <row r="136" spans="1:13" ht="39.75" customHeight="1">
      <c r="A136" s="42"/>
      <c r="B136" s="28"/>
      <c r="C136" s="43" t="s">
        <v>215</v>
      </c>
      <c r="D136" s="30"/>
      <c r="E136" s="31"/>
      <c r="F136" s="44">
        <f aca="true" t="shared" si="18" ref="F136:M136">SUM(F137:F138)</f>
        <v>368</v>
      </c>
      <c r="G136" s="44">
        <f t="shared" si="18"/>
        <v>3960390</v>
      </c>
      <c r="H136" s="44">
        <f t="shared" si="18"/>
        <v>2883770</v>
      </c>
      <c r="I136" s="44">
        <f t="shared" si="18"/>
        <v>2590000</v>
      </c>
      <c r="J136" s="44">
        <f t="shared" si="18"/>
        <v>1513380</v>
      </c>
      <c r="K136" s="44">
        <f t="shared" si="18"/>
        <v>0</v>
      </c>
      <c r="L136" s="44">
        <f t="shared" si="18"/>
        <v>0</v>
      </c>
      <c r="M136" s="44">
        <f t="shared" si="18"/>
        <v>1513380</v>
      </c>
    </row>
    <row r="137" spans="1:13" ht="39.75" customHeight="1">
      <c r="A137" s="18">
        <v>121</v>
      </c>
      <c r="B137" s="28"/>
      <c r="C137" s="33" t="s">
        <v>216</v>
      </c>
      <c r="D137" s="34" t="s">
        <v>217</v>
      </c>
      <c r="E137" s="35" t="s">
        <v>31</v>
      </c>
      <c r="F137" s="36">
        <v>111</v>
      </c>
      <c r="G137" s="36">
        <v>1356950</v>
      </c>
      <c r="H137" s="36">
        <v>1023070</v>
      </c>
      <c r="I137" s="36">
        <v>920000</v>
      </c>
      <c r="J137" s="51">
        <f aca="true" t="shared" si="19" ref="J137:J141">H137+I137-G137</f>
        <v>586120</v>
      </c>
      <c r="K137" s="41"/>
      <c r="L137" s="51">
        <v>0</v>
      </c>
      <c r="M137" s="51">
        <f aca="true" t="shared" si="20" ref="M137:M141">K137+J137+L137</f>
        <v>586120</v>
      </c>
    </row>
    <row r="138" spans="1:13" ht="39.75" customHeight="1">
      <c r="A138" s="23">
        <v>122</v>
      </c>
      <c r="B138" s="28"/>
      <c r="C138" s="29" t="s">
        <v>218</v>
      </c>
      <c r="D138" s="30" t="s">
        <v>217</v>
      </c>
      <c r="E138" s="31" t="s">
        <v>82</v>
      </c>
      <c r="F138" s="32">
        <v>257</v>
      </c>
      <c r="G138" s="32">
        <v>2603440</v>
      </c>
      <c r="H138" s="32">
        <v>1860700</v>
      </c>
      <c r="I138" s="32">
        <v>1670000</v>
      </c>
      <c r="J138" s="50">
        <f t="shared" si="19"/>
        <v>927260</v>
      </c>
      <c r="K138" s="44"/>
      <c r="L138" s="50">
        <v>0</v>
      </c>
      <c r="M138" s="50">
        <f t="shared" si="20"/>
        <v>927260</v>
      </c>
    </row>
    <row r="139" spans="1:13" ht="39.75" customHeight="1">
      <c r="A139" s="58"/>
      <c r="B139" s="28"/>
      <c r="C139" s="59" t="s">
        <v>219</v>
      </c>
      <c r="D139" s="34"/>
      <c r="E139" s="35"/>
      <c r="F139" s="41">
        <f aca="true" t="shared" si="21" ref="F139:M139">SUM(F140:F141)</f>
        <v>323</v>
      </c>
      <c r="G139" s="41">
        <f t="shared" si="21"/>
        <v>3719450</v>
      </c>
      <c r="H139" s="41">
        <f t="shared" si="21"/>
        <v>3328760</v>
      </c>
      <c r="I139" s="41">
        <f t="shared" si="21"/>
        <v>2840000</v>
      </c>
      <c r="J139" s="41">
        <f t="shared" si="21"/>
        <v>2449310</v>
      </c>
      <c r="K139" s="41">
        <f t="shared" si="21"/>
        <v>6410</v>
      </c>
      <c r="L139" s="41">
        <f t="shared" si="21"/>
        <v>0</v>
      </c>
      <c r="M139" s="41">
        <f t="shared" si="21"/>
        <v>2455720</v>
      </c>
    </row>
    <row r="140" spans="1:13" ht="39.75" customHeight="1">
      <c r="A140" s="23">
        <v>123</v>
      </c>
      <c r="B140" s="28"/>
      <c r="C140" s="38" t="s">
        <v>220</v>
      </c>
      <c r="D140" s="30" t="s">
        <v>221</v>
      </c>
      <c r="E140" s="31" t="s">
        <v>82</v>
      </c>
      <c r="F140" s="32">
        <v>115</v>
      </c>
      <c r="G140" s="32">
        <v>1576920</v>
      </c>
      <c r="H140" s="32">
        <v>1408360</v>
      </c>
      <c r="I140" s="32">
        <v>1260000</v>
      </c>
      <c r="J140" s="50">
        <f t="shared" si="19"/>
        <v>1091440</v>
      </c>
      <c r="K140" s="44">
        <v>6410</v>
      </c>
      <c r="L140" s="50">
        <v>0</v>
      </c>
      <c r="M140" s="50">
        <f t="shared" si="20"/>
        <v>1097850</v>
      </c>
    </row>
    <row r="141" spans="1:13" ht="39.75" customHeight="1">
      <c r="A141" s="18">
        <v>124</v>
      </c>
      <c r="B141" s="28"/>
      <c r="C141" s="37" t="s">
        <v>222</v>
      </c>
      <c r="D141" s="34" t="s">
        <v>221</v>
      </c>
      <c r="E141" s="35" t="s">
        <v>82</v>
      </c>
      <c r="F141" s="36">
        <v>208</v>
      </c>
      <c r="G141" s="36">
        <v>2142530</v>
      </c>
      <c r="H141" s="36">
        <v>1920400.0000000002</v>
      </c>
      <c r="I141" s="36">
        <v>1580000</v>
      </c>
      <c r="J141" s="51">
        <f t="shared" si="19"/>
        <v>1357870</v>
      </c>
      <c r="K141" s="41"/>
      <c r="L141" s="51">
        <v>0</v>
      </c>
      <c r="M141" s="51">
        <f t="shared" si="20"/>
        <v>1357870</v>
      </c>
    </row>
    <row r="142" spans="1:13" ht="39.75" customHeight="1">
      <c r="A142" s="42"/>
      <c r="B142" s="28"/>
      <c r="C142" s="61" t="s">
        <v>223</v>
      </c>
      <c r="D142" s="30"/>
      <c r="E142" s="31"/>
      <c r="F142" s="44">
        <f aca="true" t="shared" si="22" ref="F142:M142">SUM(F143:F146)</f>
        <v>642</v>
      </c>
      <c r="G142" s="44">
        <f t="shared" si="22"/>
        <v>6736284</v>
      </c>
      <c r="H142" s="44">
        <f t="shared" si="22"/>
        <v>3881994</v>
      </c>
      <c r="I142" s="44">
        <f t="shared" si="22"/>
        <v>3480000</v>
      </c>
      <c r="J142" s="44">
        <f t="shared" si="22"/>
        <v>625710</v>
      </c>
      <c r="K142" s="44">
        <f t="shared" si="22"/>
        <v>0</v>
      </c>
      <c r="L142" s="44">
        <f t="shared" si="22"/>
        <v>4470000</v>
      </c>
      <c r="M142" s="44">
        <f t="shared" si="22"/>
        <v>5095710</v>
      </c>
    </row>
    <row r="143" spans="1:13" ht="39.75" customHeight="1">
      <c r="A143" s="18">
        <v>125</v>
      </c>
      <c r="B143" s="28"/>
      <c r="C143" s="33" t="s">
        <v>224</v>
      </c>
      <c r="D143" s="34" t="s">
        <v>225</v>
      </c>
      <c r="E143" s="35" t="s">
        <v>31</v>
      </c>
      <c r="F143" s="36">
        <v>207</v>
      </c>
      <c r="G143" s="36">
        <v>2086005</v>
      </c>
      <c r="H143" s="36">
        <v>1274530</v>
      </c>
      <c r="I143" s="36">
        <v>1140000</v>
      </c>
      <c r="J143" s="51">
        <f aca="true" t="shared" si="23" ref="J143:J146">H143+I143-G143</f>
        <v>328525</v>
      </c>
      <c r="K143" s="41"/>
      <c r="L143" s="51">
        <v>500000</v>
      </c>
      <c r="M143" s="51">
        <f aca="true" t="shared" si="24" ref="M143:M146">K143+J143+L143</f>
        <v>828525</v>
      </c>
    </row>
    <row r="144" spans="1:13" ht="39.75" customHeight="1">
      <c r="A144" s="23">
        <v>126</v>
      </c>
      <c r="B144" s="28" t="s">
        <v>192</v>
      </c>
      <c r="C144" s="38" t="s">
        <v>226</v>
      </c>
      <c r="D144" s="30" t="s">
        <v>225</v>
      </c>
      <c r="E144" s="31" t="s">
        <v>82</v>
      </c>
      <c r="F144" s="32">
        <v>311</v>
      </c>
      <c r="G144" s="32">
        <v>3389909</v>
      </c>
      <c r="H144" s="32">
        <v>2033944</v>
      </c>
      <c r="I144" s="32">
        <v>1830000</v>
      </c>
      <c r="J144" s="50">
        <f t="shared" si="23"/>
        <v>474035</v>
      </c>
      <c r="K144" s="44"/>
      <c r="L144" s="50">
        <v>2910000</v>
      </c>
      <c r="M144" s="50">
        <f t="shared" si="24"/>
        <v>3384035</v>
      </c>
    </row>
    <row r="145" spans="1:13" ht="39.75" customHeight="1">
      <c r="A145" s="18">
        <v>127</v>
      </c>
      <c r="B145" s="28"/>
      <c r="C145" s="57" t="s">
        <v>227</v>
      </c>
      <c r="D145" s="34" t="s">
        <v>225</v>
      </c>
      <c r="E145" s="35" t="s">
        <v>82</v>
      </c>
      <c r="F145" s="36">
        <v>107</v>
      </c>
      <c r="G145" s="36">
        <v>1102520</v>
      </c>
      <c r="H145" s="36">
        <v>493520</v>
      </c>
      <c r="I145" s="36">
        <v>440000</v>
      </c>
      <c r="J145" s="51">
        <f t="shared" si="23"/>
        <v>-169000</v>
      </c>
      <c r="K145" s="41"/>
      <c r="L145" s="51">
        <v>1050000</v>
      </c>
      <c r="M145" s="51">
        <f t="shared" si="24"/>
        <v>881000</v>
      </c>
    </row>
    <row r="146" spans="1:13" ht="39.75" customHeight="1">
      <c r="A146" s="23">
        <v>128</v>
      </c>
      <c r="B146" s="28"/>
      <c r="C146" s="56" t="s">
        <v>228</v>
      </c>
      <c r="D146" s="30" t="s">
        <v>225</v>
      </c>
      <c r="E146" s="31" t="s">
        <v>82</v>
      </c>
      <c r="F146" s="32">
        <v>17</v>
      </c>
      <c r="G146" s="32">
        <v>157850</v>
      </c>
      <c r="H146" s="32">
        <v>80000</v>
      </c>
      <c r="I146" s="32">
        <v>70000</v>
      </c>
      <c r="J146" s="50">
        <f t="shared" si="23"/>
        <v>-7850</v>
      </c>
      <c r="K146" s="44"/>
      <c r="L146" s="50">
        <v>10000</v>
      </c>
      <c r="M146" s="50">
        <f t="shared" si="24"/>
        <v>2150</v>
      </c>
    </row>
    <row r="147" spans="1:13" ht="39.75" customHeight="1">
      <c r="A147" s="58"/>
      <c r="B147" s="28"/>
      <c r="C147" s="59" t="s">
        <v>229</v>
      </c>
      <c r="D147" s="34"/>
      <c r="E147" s="35"/>
      <c r="F147" s="41">
        <f aca="true" t="shared" si="25" ref="F147:M147">SUM(F148)</f>
        <v>253</v>
      </c>
      <c r="G147" s="41">
        <f t="shared" si="25"/>
        <v>2844230</v>
      </c>
      <c r="H147" s="41">
        <f t="shared" si="25"/>
        <v>1572820</v>
      </c>
      <c r="I147" s="41">
        <f t="shared" si="25"/>
        <v>1410000</v>
      </c>
      <c r="J147" s="41">
        <f t="shared" si="25"/>
        <v>138590</v>
      </c>
      <c r="K147" s="41">
        <f t="shared" si="25"/>
        <v>12820</v>
      </c>
      <c r="L147" s="41">
        <f t="shared" si="25"/>
        <v>2700000</v>
      </c>
      <c r="M147" s="41">
        <f t="shared" si="25"/>
        <v>2851410</v>
      </c>
    </row>
    <row r="148" spans="1:13" ht="39.75" customHeight="1">
      <c r="A148" s="23">
        <v>129</v>
      </c>
      <c r="B148" s="28"/>
      <c r="C148" s="29" t="s">
        <v>230</v>
      </c>
      <c r="D148" s="30" t="s">
        <v>231</v>
      </c>
      <c r="E148" s="31" t="s">
        <v>82</v>
      </c>
      <c r="F148" s="32">
        <v>253</v>
      </c>
      <c r="G148" s="32">
        <v>2844230</v>
      </c>
      <c r="H148" s="32">
        <v>1572820</v>
      </c>
      <c r="I148" s="32">
        <v>1410000</v>
      </c>
      <c r="J148" s="50">
        <f aca="true" t="shared" si="26" ref="J148:J152">H148+I148-G148</f>
        <v>138590</v>
      </c>
      <c r="K148" s="44">
        <v>12820</v>
      </c>
      <c r="L148" s="50">
        <v>2700000</v>
      </c>
      <c r="M148" s="50">
        <f aca="true" t="shared" si="27" ref="M148:M152">K148+J148+L148</f>
        <v>2851410</v>
      </c>
    </row>
    <row r="149" spans="1:13" ht="39.75" customHeight="1">
      <c r="A149" s="58"/>
      <c r="B149" s="28"/>
      <c r="C149" s="59" t="s">
        <v>232</v>
      </c>
      <c r="D149" s="34"/>
      <c r="E149" s="35"/>
      <c r="F149" s="41">
        <f aca="true" t="shared" si="28" ref="F149:M149">SUM(F150:F152)</f>
        <v>530</v>
      </c>
      <c r="G149" s="41">
        <f t="shared" si="28"/>
        <v>6043470</v>
      </c>
      <c r="H149" s="41">
        <f t="shared" si="28"/>
        <v>2868880</v>
      </c>
      <c r="I149" s="41">
        <f t="shared" si="28"/>
        <v>2570000</v>
      </c>
      <c r="J149" s="41">
        <f t="shared" si="28"/>
        <v>-604590</v>
      </c>
      <c r="K149" s="41">
        <f t="shared" si="28"/>
        <v>22123</v>
      </c>
      <c r="L149" s="41">
        <f t="shared" si="28"/>
        <v>6630000</v>
      </c>
      <c r="M149" s="41">
        <f t="shared" si="28"/>
        <v>6047533</v>
      </c>
    </row>
    <row r="150" spans="1:13" ht="39.75" customHeight="1">
      <c r="A150" s="23">
        <v>130</v>
      </c>
      <c r="B150" s="28"/>
      <c r="C150" s="29" t="s">
        <v>233</v>
      </c>
      <c r="D150" s="30" t="s">
        <v>234</v>
      </c>
      <c r="E150" s="31" t="s">
        <v>82</v>
      </c>
      <c r="F150" s="32">
        <v>18</v>
      </c>
      <c r="G150" s="32">
        <v>173070</v>
      </c>
      <c r="H150" s="32">
        <v>168250</v>
      </c>
      <c r="I150" s="32">
        <v>150000</v>
      </c>
      <c r="J150" s="50">
        <f t="shared" si="26"/>
        <v>145180</v>
      </c>
      <c r="K150" s="44"/>
      <c r="L150" s="50">
        <v>20000</v>
      </c>
      <c r="M150" s="50">
        <f t="shared" si="27"/>
        <v>165180</v>
      </c>
    </row>
    <row r="151" spans="1:13" ht="39.75" customHeight="1">
      <c r="A151" s="18">
        <v>131</v>
      </c>
      <c r="B151" s="28"/>
      <c r="C151" s="37" t="s">
        <v>235</v>
      </c>
      <c r="D151" s="34" t="s">
        <v>234</v>
      </c>
      <c r="E151" s="35" t="s">
        <v>82</v>
      </c>
      <c r="F151" s="36">
        <v>329</v>
      </c>
      <c r="G151" s="36">
        <v>3353050</v>
      </c>
      <c r="H151" s="36">
        <v>1492900</v>
      </c>
      <c r="I151" s="36">
        <v>1340000</v>
      </c>
      <c r="J151" s="51">
        <f t="shared" si="26"/>
        <v>-520150</v>
      </c>
      <c r="K151" s="41"/>
      <c r="L151" s="51">
        <v>3870000</v>
      </c>
      <c r="M151" s="51">
        <f t="shared" si="27"/>
        <v>3349850</v>
      </c>
    </row>
    <row r="152" spans="1:13" ht="39.75" customHeight="1">
      <c r="A152" s="23">
        <v>132</v>
      </c>
      <c r="B152" s="28"/>
      <c r="C152" s="38" t="s">
        <v>236</v>
      </c>
      <c r="D152" s="30" t="s">
        <v>234</v>
      </c>
      <c r="E152" s="31" t="s">
        <v>82</v>
      </c>
      <c r="F152" s="32">
        <v>183</v>
      </c>
      <c r="G152" s="32">
        <v>2517350</v>
      </c>
      <c r="H152" s="32">
        <v>1207730</v>
      </c>
      <c r="I152" s="32">
        <v>1080000</v>
      </c>
      <c r="J152" s="50">
        <f t="shared" si="26"/>
        <v>-229620</v>
      </c>
      <c r="K152" s="44">
        <v>22123</v>
      </c>
      <c r="L152" s="50">
        <v>2740000</v>
      </c>
      <c r="M152" s="50">
        <f t="shared" si="27"/>
        <v>2532503</v>
      </c>
    </row>
    <row r="153" spans="1:13" ht="39.75" customHeight="1">
      <c r="A153" s="58"/>
      <c r="B153" s="28"/>
      <c r="C153" s="62" t="s">
        <v>237</v>
      </c>
      <c r="D153" s="34"/>
      <c r="E153" s="35"/>
      <c r="F153" s="41">
        <f aca="true" t="shared" si="29" ref="F153:M153">SUM(F154)</f>
        <v>164</v>
      </c>
      <c r="G153" s="41">
        <f t="shared" si="29"/>
        <v>1727900</v>
      </c>
      <c r="H153" s="41">
        <f t="shared" si="29"/>
        <v>1180930</v>
      </c>
      <c r="I153" s="41">
        <f t="shared" si="29"/>
        <v>1060000</v>
      </c>
      <c r="J153" s="41">
        <f t="shared" si="29"/>
        <v>513030</v>
      </c>
      <c r="K153" s="41">
        <f t="shared" si="29"/>
        <v>10500</v>
      </c>
      <c r="L153" s="41">
        <f t="shared" si="29"/>
        <v>1210000</v>
      </c>
      <c r="M153" s="41">
        <f t="shared" si="29"/>
        <v>1733530</v>
      </c>
    </row>
    <row r="154" spans="1:13" ht="39.75" customHeight="1">
      <c r="A154" s="23">
        <v>133</v>
      </c>
      <c r="B154" s="28"/>
      <c r="C154" s="29" t="s">
        <v>238</v>
      </c>
      <c r="D154" s="30" t="s">
        <v>239</v>
      </c>
      <c r="E154" s="31" t="s">
        <v>82</v>
      </c>
      <c r="F154" s="32">
        <v>164</v>
      </c>
      <c r="G154" s="32">
        <v>1727900</v>
      </c>
      <c r="H154" s="32">
        <v>1180930</v>
      </c>
      <c r="I154" s="32">
        <v>1060000</v>
      </c>
      <c r="J154" s="50">
        <f aca="true" t="shared" si="30" ref="J154:J157">H154+I154-G154</f>
        <v>513030</v>
      </c>
      <c r="K154" s="44">
        <v>10500</v>
      </c>
      <c r="L154" s="50">
        <v>1210000</v>
      </c>
      <c r="M154" s="50">
        <f aca="true" t="shared" si="31" ref="M154:M179">K154+J154+L154</f>
        <v>1733530</v>
      </c>
    </row>
    <row r="155" spans="1:13" ht="39.75" customHeight="1">
      <c r="A155" s="58"/>
      <c r="B155" s="28"/>
      <c r="C155" s="62" t="s">
        <v>240</v>
      </c>
      <c r="D155" s="34"/>
      <c r="E155" s="35"/>
      <c r="F155" s="41">
        <f aca="true" t="shared" si="32" ref="F155:L155">SUM(F156:F157)</f>
        <v>304</v>
      </c>
      <c r="G155" s="41">
        <f t="shared" si="32"/>
        <v>2982470</v>
      </c>
      <c r="H155" s="41">
        <f t="shared" si="32"/>
        <v>2130790</v>
      </c>
      <c r="I155" s="41">
        <f t="shared" si="32"/>
        <v>1930000</v>
      </c>
      <c r="J155" s="41">
        <f t="shared" si="32"/>
        <v>1078320</v>
      </c>
      <c r="K155" s="41">
        <f t="shared" si="32"/>
        <v>5250</v>
      </c>
      <c r="L155" s="41">
        <f t="shared" si="32"/>
        <v>2300000</v>
      </c>
      <c r="M155" s="51">
        <f t="shared" si="31"/>
        <v>3383570</v>
      </c>
    </row>
    <row r="156" spans="1:13" ht="39.75" customHeight="1">
      <c r="A156" s="23">
        <v>134</v>
      </c>
      <c r="B156" s="28"/>
      <c r="C156" s="29" t="s">
        <v>241</v>
      </c>
      <c r="D156" s="30" t="s">
        <v>242</v>
      </c>
      <c r="E156" s="31" t="s">
        <v>82</v>
      </c>
      <c r="F156" s="32">
        <v>304</v>
      </c>
      <c r="G156" s="32">
        <v>2982470</v>
      </c>
      <c r="H156" s="32">
        <v>1930790</v>
      </c>
      <c r="I156" s="32">
        <v>1730000</v>
      </c>
      <c r="J156" s="50">
        <f t="shared" si="30"/>
        <v>678320</v>
      </c>
      <c r="K156" s="44">
        <v>5250</v>
      </c>
      <c r="L156" s="50">
        <v>2300000</v>
      </c>
      <c r="M156" s="50">
        <f t="shared" si="31"/>
        <v>2983570</v>
      </c>
    </row>
    <row r="157" spans="1:13" ht="39.75" customHeight="1">
      <c r="A157" s="18">
        <v>135</v>
      </c>
      <c r="B157" s="28"/>
      <c r="C157" s="21" t="s">
        <v>243</v>
      </c>
      <c r="D157" s="34" t="s">
        <v>242</v>
      </c>
      <c r="E157" s="35" t="s">
        <v>82</v>
      </c>
      <c r="F157" s="36">
        <v>0</v>
      </c>
      <c r="G157" s="36">
        <v>0</v>
      </c>
      <c r="H157" s="36">
        <v>200000</v>
      </c>
      <c r="I157" s="36">
        <v>200000</v>
      </c>
      <c r="J157" s="51">
        <f t="shared" si="30"/>
        <v>400000</v>
      </c>
      <c r="K157" s="41"/>
      <c r="L157" s="51">
        <v>0</v>
      </c>
      <c r="M157" s="51">
        <f t="shared" si="31"/>
        <v>400000</v>
      </c>
    </row>
    <row r="158" spans="1:13" ht="39.75" customHeight="1">
      <c r="A158" s="42"/>
      <c r="B158" s="28"/>
      <c r="C158" s="61" t="s">
        <v>244</v>
      </c>
      <c r="D158" s="30"/>
      <c r="E158" s="31"/>
      <c r="F158" s="44">
        <f aca="true" t="shared" si="33" ref="F158:L158">SUM(F159)</f>
        <v>175</v>
      </c>
      <c r="G158" s="44">
        <f t="shared" si="33"/>
        <v>1882463</v>
      </c>
      <c r="H158" s="44">
        <f t="shared" si="33"/>
        <v>1451232</v>
      </c>
      <c r="I158" s="44">
        <f t="shared" si="33"/>
        <v>1300000</v>
      </c>
      <c r="J158" s="44">
        <f t="shared" si="33"/>
        <v>868769</v>
      </c>
      <c r="K158" s="44">
        <f t="shared" si="33"/>
        <v>0</v>
      </c>
      <c r="L158" s="44">
        <f t="shared" si="33"/>
        <v>1010000</v>
      </c>
      <c r="M158" s="50">
        <f t="shared" si="31"/>
        <v>1878769</v>
      </c>
    </row>
    <row r="159" spans="1:13" ht="39.75" customHeight="1">
      <c r="A159" s="18">
        <v>136</v>
      </c>
      <c r="B159" s="28"/>
      <c r="C159" s="33" t="s">
        <v>245</v>
      </c>
      <c r="D159" s="34" t="s">
        <v>246</v>
      </c>
      <c r="E159" s="35" t="s">
        <v>82</v>
      </c>
      <c r="F159" s="36">
        <v>175</v>
      </c>
      <c r="G159" s="36">
        <v>1882463</v>
      </c>
      <c r="H159" s="36">
        <v>1451232</v>
      </c>
      <c r="I159" s="36">
        <v>1300000</v>
      </c>
      <c r="J159" s="51">
        <f aca="true" t="shared" si="34" ref="J159:J166">H159+I159-G159</f>
        <v>868769</v>
      </c>
      <c r="K159" s="41"/>
      <c r="L159" s="51">
        <v>1010000</v>
      </c>
      <c r="M159" s="51">
        <f t="shared" si="31"/>
        <v>1878769</v>
      </c>
    </row>
    <row r="160" spans="1:13" ht="39.75" customHeight="1">
      <c r="A160" s="42"/>
      <c r="B160" s="28"/>
      <c r="C160" s="43" t="s">
        <v>247</v>
      </c>
      <c r="D160" s="30"/>
      <c r="E160" s="31"/>
      <c r="F160" s="44">
        <f aca="true" t="shared" si="35" ref="F160:L160">SUM(F161)</f>
        <v>81</v>
      </c>
      <c r="G160" s="44">
        <f t="shared" si="35"/>
        <v>691820</v>
      </c>
      <c r="H160" s="44">
        <f t="shared" si="35"/>
        <v>383450</v>
      </c>
      <c r="I160" s="44">
        <f t="shared" si="35"/>
        <v>340000</v>
      </c>
      <c r="J160" s="44">
        <f t="shared" si="35"/>
        <v>31630</v>
      </c>
      <c r="K160" s="44">
        <f t="shared" si="35"/>
        <v>0</v>
      </c>
      <c r="L160" s="44">
        <f t="shared" si="35"/>
        <v>660000</v>
      </c>
      <c r="M160" s="50">
        <f t="shared" si="31"/>
        <v>691630</v>
      </c>
    </row>
    <row r="161" spans="1:13" ht="39.75" customHeight="1">
      <c r="A161" s="18">
        <v>137</v>
      </c>
      <c r="B161" s="28"/>
      <c r="C161" s="37" t="s">
        <v>248</v>
      </c>
      <c r="D161" s="34" t="s">
        <v>249</v>
      </c>
      <c r="E161" s="35" t="s">
        <v>82</v>
      </c>
      <c r="F161" s="36">
        <v>81</v>
      </c>
      <c r="G161" s="36">
        <v>691820</v>
      </c>
      <c r="H161" s="36">
        <v>383450</v>
      </c>
      <c r="I161" s="36">
        <v>340000</v>
      </c>
      <c r="J161" s="51">
        <f t="shared" si="34"/>
        <v>31630</v>
      </c>
      <c r="K161" s="41"/>
      <c r="L161" s="51">
        <v>660000</v>
      </c>
      <c r="M161" s="51">
        <f t="shared" si="31"/>
        <v>691630</v>
      </c>
    </row>
    <row r="162" spans="1:13" ht="39.75" customHeight="1">
      <c r="A162" s="42"/>
      <c r="B162" s="28"/>
      <c r="C162" s="61" t="s">
        <v>250</v>
      </c>
      <c r="D162" s="30"/>
      <c r="E162" s="31"/>
      <c r="F162" s="44">
        <f aca="true" t="shared" si="36" ref="F162:L162">SUM(F163:F166)</f>
        <v>661</v>
      </c>
      <c r="G162" s="44">
        <f t="shared" si="36"/>
        <v>6139015</v>
      </c>
      <c r="H162" s="44">
        <f t="shared" si="36"/>
        <v>3369720</v>
      </c>
      <c r="I162" s="44">
        <f t="shared" si="36"/>
        <v>3020000</v>
      </c>
      <c r="J162" s="44">
        <f t="shared" si="36"/>
        <v>250705</v>
      </c>
      <c r="K162" s="44">
        <f t="shared" si="36"/>
        <v>0</v>
      </c>
      <c r="L162" s="44">
        <f t="shared" si="36"/>
        <v>5860000</v>
      </c>
      <c r="M162" s="50">
        <f t="shared" si="31"/>
        <v>6110705</v>
      </c>
    </row>
    <row r="163" spans="1:13" ht="39.75" customHeight="1">
      <c r="A163" s="18">
        <v>138</v>
      </c>
      <c r="B163" s="28"/>
      <c r="C163" s="37" t="s">
        <v>251</v>
      </c>
      <c r="D163" s="34" t="s">
        <v>252</v>
      </c>
      <c r="E163" s="35" t="s">
        <v>82</v>
      </c>
      <c r="F163" s="36">
        <v>316</v>
      </c>
      <c r="G163" s="36">
        <v>3215970</v>
      </c>
      <c r="H163" s="36">
        <v>2112140</v>
      </c>
      <c r="I163" s="36">
        <v>1900000</v>
      </c>
      <c r="J163" s="51">
        <f t="shared" si="34"/>
        <v>796170</v>
      </c>
      <c r="K163" s="41"/>
      <c r="L163" s="51">
        <v>2410000</v>
      </c>
      <c r="M163" s="51">
        <f t="shared" si="31"/>
        <v>3206170</v>
      </c>
    </row>
    <row r="164" spans="1:13" ht="39.75" customHeight="1">
      <c r="A164" s="23">
        <v>139</v>
      </c>
      <c r="B164" s="28" t="s">
        <v>192</v>
      </c>
      <c r="C164" s="38" t="s">
        <v>253</v>
      </c>
      <c r="D164" s="30" t="s">
        <v>252</v>
      </c>
      <c r="E164" s="31" t="s">
        <v>82</v>
      </c>
      <c r="F164" s="32">
        <v>58</v>
      </c>
      <c r="G164" s="32">
        <v>555350</v>
      </c>
      <c r="H164" s="32">
        <v>402190</v>
      </c>
      <c r="I164" s="32">
        <v>360000</v>
      </c>
      <c r="J164" s="50">
        <f t="shared" si="34"/>
        <v>206840</v>
      </c>
      <c r="K164" s="44"/>
      <c r="L164" s="50">
        <v>340000</v>
      </c>
      <c r="M164" s="50">
        <f t="shared" si="31"/>
        <v>546840</v>
      </c>
    </row>
    <row r="165" spans="1:13" ht="39.75" customHeight="1">
      <c r="A165" s="18">
        <v>140</v>
      </c>
      <c r="B165" s="28"/>
      <c r="C165" s="37" t="s">
        <v>254</v>
      </c>
      <c r="D165" s="34" t="s">
        <v>252</v>
      </c>
      <c r="E165" s="35" t="s">
        <v>82</v>
      </c>
      <c r="F165" s="36">
        <v>91</v>
      </c>
      <c r="G165" s="36">
        <v>805190</v>
      </c>
      <c r="H165" s="36">
        <v>429920</v>
      </c>
      <c r="I165" s="36">
        <v>380000</v>
      </c>
      <c r="J165" s="51">
        <f t="shared" si="34"/>
        <v>4730</v>
      </c>
      <c r="K165" s="41"/>
      <c r="L165" s="51">
        <v>800000</v>
      </c>
      <c r="M165" s="51">
        <f t="shared" si="31"/>
        <v>804730</v>
      </c>
    </row>
    <row r="166" spans="1:13" ht="39.75" customHeight="1">
      <c r="A166" s="23">
        <v>141</v>
      </c>
      <c r="B166" s="28"/>
      <c r="C166" s="38" t="s">
        <v>255</v>
      </c>
      <c r="D166" s="30" t="s">
        <v>252</v>
      </c>
      <c r="E166" s="31" t="s">
        <v>82</v>
      </c>
      <c r="F166" s="32">
        <v>196</v>
      </c>
      <c r="G166" s="32">
        <v>1562505</v>
      </c>
      <c r="H166" s="32">
        <v>425470</v>
      </c>
      <c r="I166" s="32">
        <v>380000</v>
      </c>
      <c r="J166" s="50">
        <f t="shared" si="34"/>
        <v>-757035</v>
      </c>
      <c r="K166" s="44"/>
      <c r="L166" s="50">
        <v>2310000</v>
      </c>
      <c r="M166" s="50">
        <f t="shared" si="31"/>
        <v>1552965</v>
      </c>
    </row>
    <row r="167" spans="1:13" ht="39.75" customHeight="1">
      <c r="A167" s="58"/>
      <c r="B167" s="28"/>
      <c r="C167" s="62" t="s">
        <v>256</v>
      </c>
      <c r="D167" s="34"/>
      <c r="E167" s="35"/>
      <c r="F167" s="41">
        <f aca="true" t="shared" si="37" ref="F167:L167">SUM(F168)</f>
        <v>79</v>
      </c>
      <c r="G167" s="41">
        <f t="shared" si="37"/>
        <v>740355</v>
      </c>
      <c r="H167" s="41">
        <f t="shared" si="37"/>
        <v>382960</v>
      </c>
      <c r="I167" s="41">
        <f t="shared" si="37"/>
        <v>340000</v>
      </c>
      <c r="J167" s="41">
        <f t="shared" si="37"/>
        <v>-17395</v>
      </c>
      <c r="K167" s="41">
        <f t="shared" si="37"/>
        <v>0</v>
      </c>
      <c r="L167" s="41">
        <f t="shared" si="37"/>
        <v>750000</v>
      </c>
      <c r="M167" s="51">
        <f t="shared" si="31"/>
        <v>732605</v>
      </c>
    </row>
    <row r="168" spans="1:13" ht="39.75" customHeight="1">
      <c r="A168" s="23">
        <v>142</v>
      </c>
      <c r="B168" s="28"/>
      <c r="C168" s="38" t="s">
        <v>257</v>
      </c>
      <c r="D168" s="30" t="s">
        <v>258</v>
      </c>
      <c r="E168" s="31" t="s">
        <v>82</v>
      </c>
      <c r="F168" s="32">
        <v>79</v>
      </c>
      <c r="G168" s="32">
        <v>740355</v>
      </c>
      <c r="H168" s="32">
        <v>382960</v>
      </c>
      <c r="I168" s="32">
        <v>340000</v>
      </c>
      <c r="J168" s="50">
        <f aca="true" t="shared" si="38" ref="J168:J172">H168+I168-G168</f>
        <v>-17395</v>
      </c>
      <c r="K168" s="44"/>
      <c r="L168" s="50">
        <v>750000</v>
      </c>
      <c r="M168" s="50">
        <f t="shared" si="31"/>
        <v>732605</v>
      </c>
    </row>
    <row r="169" spans="1:13" ht="39.75" customHeight="1">
      <c r="A169" s="58"/>
      <c r="B169" s="28"/>
      <c r="C169" s="62" t="s">
        <v>259</v>
      </c>
      <c r="D169" s="34"/>
      <c r="E169" s="35"/>
      <c r="F169" s="41">
        <f aca="true" t="shared" si="39" ref="F169:L169">SUM(F170)</f>
        <v>187</v>
      </c>
      <c r="G169" s="41">
        <f t="shared" si="39"/>
        <v>1987860</v>
      </c>
      <c r="H169" s="41">
        <f t="shared" si="39"/>
        <v>1548460</v>
      </c>
      <c r="I169" s="41">
        <f t="shared" si="39"/>
        <v>1390000</v>
      </c>
      <c r="J169" s="41">
        <f t="shared" si="39"/>
        <v>950600</v>
      </c>
      <c r="K169" s="41">
        <f t="shared" si="39"/>
        <v>0</v>
      </c>
      <c r="L169" s="41">
        <f t="shared" si="39"/>
        <v>1030000</v>
      </c>
      <c r="M169" s="51">
        <f t="shared" si="31"/>
        <v>1980600</v>
      </c>
    </row>
    <row r="170" spans="1:13" ht="39.75" customHeight="1">
      <c r="A170" s="23">
        <v>143</v>
      </c>
      <c r="B170" s="28"/>
      <c r="C170" s="29" t="s">
        <v>260</v>
      </c>
      <c r="D170" s="30" t="s">
        <v>261</v>
      </c>
      <c r="E170" s="31" t="s">
        <v>82</v>
      </c>
      <c r="F170" s="32">
        <v>187</v>
      </c>
      <c r="G170" s="32">
        <v>1987860</v>
      </c>
      <c r="H170" s="32">
        <v>1548460</v>
      </c>
      <c r="I170" s="32">
        <v>1390000</v>
      </c>
      <c r="J170" s="50">
        <f t="shared" si="38"/>
        <v>950600</v>
      </c>
      <c r="K170" s="44"/>
      <c r="L170" s="50">
        <v>1030000</v>
      </c>
      <c r="M170" s="50">
        <f t="shared" si="31"/>
        <v>1980600</v>
      </c>
    </row>
    <row r="171" spans="1:13" ht="39.75" customHeight="1">
      <c r="A171" s="58"/>
      <c r="B171" s="28"/>
      <c r="C171" s="59" t="s">
        <v>262</v>
      </c>
      <c r="D171" s="34"/>
      <c r="E171" s="35"/>
      <c r="F171" s="41">
        <f aca="true" t="shared" si="40" ref="F171:L171">SUM(F172)</f>
        <v>113</v>
      </c>
      <c r="G171" s="41">
        <f t="shared" si="40"/>
        <v>1285770</v>
      </c>
      <c r="H171" s="41">
        <f t="shared" si="40"/>
        <v>589410</v>
      </c>
      <c r="I171" s="41">
        <f t="shared" si="40"/>
        <v>530000</v>
      </c>
      <c r="J171" s="41">
        <f t="shared" si="40"/>
        <v>-166360</v>
      </c>
      <c r="K171" s="41">
        <f t="shared" si="40"/>
        <v>0</v>
      </c>
      <c r="L171" s="41">
        <f t="shared" si="40"/>
        <v>1450000</v>
      </c>
      <c r="M171" s="51">
        <f t="shared" si="31"/>
        <v>1283640</v>
      </c>
    </row>
    <row r="172" spans="1:13" ht="39.75" customHeight="1">
      <c r="A172" s="23">
        <v>144</v>
      </c>
      <c r="B172" s="28"/>
      <c r="C172" s="29" t="s">
        <v>263</v>
      </c>
      <c r="D172" s="30" t="s">
        <v>264</v>
      </c>
      <c r="E172" s="31" t="s">
        <v>82</v>
      </c>
      <c r="F172" s="32">
        <v>113</v>
      </c>
      <c r="G172" s="32">
        <v>1285770</v>
      </c>
      <c r="H172" s="32">
        <v>589410</v>
      </c>
      <c r="I172" s="32">
        <v>530000</v>
      </c>
      <c r="J172" s="50">
        <f t="shared" si="38"/>
        <v>-166360</v>
      </c>
      <c r="K172" s="44"/>
      <c r="L172" s="50">
        <v>1450000</v>
      </c>
      <c r="M172" s="50">
        <f t="shared" si="31"/>
        <v>1283640</v>
      </c>
    </row>
    <row r="173" spans="1:13" ht="39.75" customHeight="1">
      <c r="A173" s="58"/>
      <c r="B173" s="28"/>
      <c r="C173" s="59" t="s">
        <v>265</v>
      </c>
      <c r="D173" s="34"/>
      <c r="E173" s="35"/>
      <c r="F173" s="41">
        <f aca="true" t="shared" si="41" ref="F173:L173">SUM(F174:F175)</f>
        <v>240</v>
      </c>
      <c r="G173" s="41">
        <f t="shared" si="41"/>
        <v>2396036</v>
      </c>
      <c r="H173" s="41">
        <f t="shared" si="41"/>
        <v>1640650</v>
      </c>
      <c r="I173" s="41">
        <f t="shared" si="41"/>
        <v>1490000</v>
      </c>
      <c r="J173" s="41">
        <f t="shared" si="41"/>
        <v>734614</v>
      </c>
      <c r="K173" s="41">
        <f t="shared" si="41"/>
        <v>0</v>
      </c>
      <c r="L173" s="41">
        <f t="shared" si="41"/>
        <v>2040000</v>
      </c>
      <c r="M173" s="51">
        <f t="shared" si="31"/>
        <v>2774614</v>
      </c>
    </row>
    <row r="174" spans="1:13" ht="39.75" customHeight="1">
      <c r="A174" s="23">
        <v>145</v>
      </c>
      <c r="B174" s="28"/>
      <c r="C174" s="29" t="s">
        <v>266</v>
      </c>
      <c r="D174" s="30" t="s">
        <v>267</v>
      </c>
      <c r="E174" s="31" t="s">
        <v>82</v>
      </c>
      <c r="F174" s="32">
        <v>239</v>
      </c>
      <c r="G174" s="32">
        <v>2389626</v>
      </c>
      <c r="H174" s="32">
        <v>1440650</v>
      </c>
      <c r="I174" s="32">
        <v>1290000</v>
      </c>
      <c r="J174" s="50">
        <f aca="true" t="shared" si="42" ref="J174:J177">H174+I174-G174</f>
        <v>341024</v>
      </c>
      <c r="K174" s="44"/>
      <c r="L174" s="50">
        <v>2040000</v>
      </c>
      <c r="M174" s="50">
        <f t="shared" si="31"/>
        <v>2381024</v>
      </c>
    </row>
    <row r="175" spans="1:13" ht="39.75" customHeight="1">
      <c r="A175" s="18">
        <v>146</v>
      </c>
      <c r="B175" s="28"/>
      <c r="C175" s="21" t="s">
        <v>268</v>
      </c>
      <c r="D175" s="34" t="s">
        <v>267</v>
      </c>
      <c r="E175" s="35" t="s">
        <v>82</v>
      </c>
      <c r="F175" s="36">
        <v>1</v>
      </c>
      <c r="G175" s="36">
        <v>6410</v>
      </c>
      <c r="H175" s="36">
        <v>200000</v>
      </c>
      <c r="I175" s="36">
        <v>200000</v>
      </c>
      <c r="J175" s="51">
        <f t="shared" si="42"/>
        <v>393590</v>
      </c>
      <c r="K175" s="41"/>
      <c r="L175" s="51">
        <v>0</v>
      </c>
      <c r="M175" s="51">
        <f t="shared" si="31"/>
        <v>393590</v>
      </c>
    </row>
    <row r="176" spans="1:13" ht="39.75" customHeight="1">
      <c r="A176" s="52"/>
      <c r="B176" s="28"/>
      <c r="C176" s="63" t="s">
        <v>269</v>
      </c>
      <c r="D176" s="64"/>
      <c r="E176" s="31"/>
      <c r="F176" s="44">
        <f aca="true" t="shared" si="43" ref="F176:L176">SUM(F177)</f>
        <v>4</v>
      </c>
      <c r="G176" s="44">
        <f t="shared" si="43"/>
        <v>27230</v>
      </c>
      <c r="H176" s="44">
        <f t="shared" si="43"/>
        <v>200000</v>
      </c>
      <c r="I176" s="44">
        <f t="shared" si="43"/>
        <v>200000</v>
      </c>
      <c r="J176" s="44">
        <f t="shared" si="43"/>
        <v>372770</v>
      </c>
      <c r="K176" s="44">
        <f t="shared" si="43"/>
        <v>0</v>
      </c>
      <c r="L176" s="44">
        <f t="shared" si="43"/>
        <v>0</v>
      </c>
      <c r="M176" s="50">
        <f t="shared" si="31"/>
        <v>372770</v>
      </c>
    </row>
    <row r="177" spans="1:13" ht="39.75" customHeight="1">
      <c r="A177" s="60">
        <v>147</v>
      </c>
      <c r="B177" s="28"/>
      <c r="C177" s="21" t="s">
        <v>270</v>
      </c>
      <c r="D177" s="34" t="s">
        <v>271</v>
      </c>
      <c r="E177" s="35" t="s">
        <v>82</v>
      </c>
      <c r="F177" s="36">
        <v>4</v>
      </c>
      <c r="G177" s="36">
        <v>27230</v>
      </c>
      <c r="H177" s="36">
        <v>200000</v>
      </c>
      <c r="I177" s="36">
        <v>200000</v>
      </c>
      <c r="J177" s="51">
        <f t="shared" si="42"/>
        <v>372770</v>
      </c>
      <c r="K177" s="41"/>
      <c r="L177" s="51">
        <v>0</v>
      </c>
      <c r="M177" s="51">
        <f t="shared" si="31"/>
        <v>372770</v>
      </c>
    </row>
    <row r="178" spans="1:13" ht="39.75" customHeight="1">
      <c r="A178" s="52"/>
      <c r="B178" s="28"/>
      <c r="C178" s="63" t="s">
        <v>272</v>
      </c>
      <c r="D178" s="64"/>
      <c r="E178" s="31"/>
      <c r="F178" s="44">
        <f aca="true" t="shared" si="44" ref="F178:L178">SUM(F179)</f>
        <v>3</v>
      </c>
      <c r="G178" s="44">
        <f t="shared" si="44"/>
        <v>19230</v>
      </c>
      <c r="H178" s="44">
        <f t="shared" si="44"/>
        <v>200000</v>
      </c>
      <c r="I178" s="44">
        <f t="shared" si="44"/>
        <v>200000</v>
      </c>
      <c r="J178" s="44">
        <f t="shared" si="44"/>
        <v>380770</v>
      </c>
      <c r="K178" s="44">
        <f t="shared" si="44"/>
        <v>0</v>
      </c>
      <c r="L178" s="44">
        <f t="shared" si="44"/>
        <v>0</v>
      </c>
      <c r="M178" s="50">
        <f t="shared" si="31"/>
        <v>380770</v>
      </c>
    </row>
    <row r="179" spans="1:13" ht="39.75" customHeight="1">
      <c r="A179" s="60">
        <v>148</v>
      </c>
      <c r="B179" s="28"/>
      <c r="C179" s="21" t="s">
        <v>273</v>
      </c>
      <c r="D179" s="34" t="s">
        <v>274</v>
      </c>
      <c r="E179" s="35" t="s">
        <v>82</v>
      </c>
      <c r="F179" s="36">
        <v>3</v>
      </c>
      <c r="G179" s="36">
        <v>19230</v>
      </c>
      <c r="H179" s="36">
        <v>200000</v>
      </c>
      <c r="I179" s="36">
        <v>200000</v>
      </c>
      <c r="J179" s="51">
        <f>H179+I179-G179</f>
        <v>380770</v>
      </c>
      <c r="K179" s="41"/>
      <c r="L179" s="51">
        <v>0</v>
      </c>
      <c r="M179" s="51">
        <f t="shared" si="31"/>
        <v>380770</v>
      </c>
    </row>
  </sheetData>
  <sheetProtection/>
  <mergeCells count="33">
    <mergeCell ref="A1:C1"/>
    <mergeCell ref="A2:M2"/>
    <mergeCell ref="H4:I4"/>
    <mergeCell ref="A7:C7"/>
    <mergeCell ref="A8:C8"/>
    <mergeCell ref="A9:C9"/>
    <mergeCell ref="A59:C59"/>
    <mergeCell ref="A62:C62"/>
    <mergeCell ref="A117:C117"/>
    <mergeCell ref="A4:A6"/>
    <mergeCell ref="B4:B6"/>
    <mergeCell ref="B10:B23"/>
    <mergeCell ref="B24:B43"/>
    <mergeCell ref="B44:B58"/>
    <mergeCell ref="B60:B61"/>
    <mergeCell ref="B64:B83"/>
    <mergeCell ref="B84:B103"/>
    <mergeCell ref="B104:B108"/>
    <mergeCell ref="B109:B111"/>
    <mergeCell ref="B112:B116"/>
    <mergeCell ref="B118:B123"/>
    <mergeCell ref="B124:B143"/>
    <mergeCell ref="B144:B163"/>
    <mergeCell ref="B164:B179"/>
    <mergeCell ref="C4:C6"/>
    <mergeCell ref="D4:D6"/>
    <mergeCell ref="E4:E6"/>
    <mergeCell ref="F4:F5"/>
    <mergeCell ref="G4:G5"/>
    <mergeCell ref="J4:J5"/>
    <mergeCell ref="K4:K5"/>
    <mergeCell ref="L4:L5"/>
    <mergeCell ref="M4:M5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4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ﭸம⨀ഭ᠃﯀ம</dc:creator>
  <cp:keywords/>
  <dc:description/>
  <cp:lastModifiedBy>许健昶</cp:lastModifiedBy>
  <cp:lastPrinted>2018-12-18T23:09:00Z</cp:lastPrinted>
  <dcterms:created xsi:type="dcterms:W3CDTF">2018-07-03T17:58:00Z</dcterms:created>
  <dcterms:modified xsi:type="dcterms:W3CDTF">2023-05-26T02:24:54Z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D9575B36F4BF4DFFAE5BBE03CA8664B2_13</vt:lpwstr>
  </property>
</Properties>
</file>