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55" activeTab="0"/>
  </bookViews>
  <sheets>
    <sheet name="明细" sheetId="1" r:id="rId1"/>
  </sheets>
  <externalReferences>
    <externalReference r:id="rId4"/>
  </externalReferences>
  <definedNames>
    <definedName name="_xlnm.Print_Area" localSheetId="0">'明细'!$A$1:$D$165</definedName>
    <definedName name="_xlnm.Print_Titles" localSheetId="0">'明细'!$4:$5</definedName>
  </definedNames>
  <calcPr fullCalcOnLoad="1"/>
</workbook>
</file>

<file path=xl/sharedStrings.xml><?xml version="1.0" encoding="utf-8"?>
<sst xmlns="http://schemas.openxmlformats.org/spreadsheetml/2006/main" count="171" uniqueCount="170">
  <si>
    <t>附件2</t>
  </si>
  <si>
    <t>提前下达2023年中央财政计划生育转移支付资金分配明细表</t>
  </si>
  <si>
    <t>单位：万元</t>
  </si>
  <si>
    <t>地区</t>
  </si>
  <si>
    <t>农村部分计划生育家庭奖励扶助制度补助资金</t>
  </si>
  <si>
    <t>计划生育家庭特别扶助资金补助资金</t>
  </si>
  <si>
    <t>合计</t>
  </si>
  <si>
    <t>栏次</t>
  </si>
  <si>
    <t>1栏</t>
  </si>
  <si>
    <t>2栏</t>
  </si>
  <si>
    <t>3栏=1栏+2栏</t>
  </si>
  <si>
    <t>地级以上市小计</t>
  </si>
  <si>
    <t>广州市</t>
  </si>
  <si>
    <t>荔湾区</t>
  </si>
  <si>
    <t>越秀区</t>
  </si>
  <si>
    <t>海珠区</t>
  </si>
  <si>
    <t>天河区</t>
  </si>
  <si>
    <t>白云区</t>
  </si>
  <si>
    <t>黄埔区</t>
  </si>
  <si>
    <t>番禺区</t>
  </si>
  <si>
    <t>花都区</t>
  </si>
  <si>
    <t>南沙区</t>
  </si>
  <si>
    <t>从化区</t>
  </si>
  <si>
    <t>增城区</t>
  </si>
  <si>
    <t>深圳市
（深汕特别合作区）</t>
  </si>
  <si>
    <t>珠海市</t>
  </si>
  <si>
    <t>珠海市本级</t>
  </si>
  <si>
    <t>其中：珠海市高新技术产业开发区</t>
  </si>
  <si>
    <t>鹤洲新区筹备组</t>
  </si>
  <si>
    <t>香洲区</t>
  </si>
  <si>
    <t>斗门区</t>
  </si>
  <si>
    <t>金湾区</t>
  </si>
  <si>
    <t>汕头市</t>
  </si>
  <si>
    <t>龙湖区</t>
  </si>
  <si>
    <t>金平区</t>
  </si>
  <si>
    <t>濠江区</t>
  </si>
  <si>
    <t>潮阳区</t>
  </si>
  <si>
    <t>潮南区</t>
  </si>
  <si>
    <t>澄海区</t>
  </si>
  <si>
    <t>佛山市</t>
  </si>
  <si>
    <t>禅城区</t>
  </si>
  <si>
    <t>南海区</t>
  </si>
  <si>
    <t>顺德区</t>
  </si>
  <si>
    <t>三水区</t>
  </si>
  <si>
    <t>高明区</t>
  </si>
  <si>
    <t>韶关市</t>
  </si>
  <si>
    <t>武江区</t>
  </si>
  <si>
    <t>浈江区</t>
  </si>
  <si>
    <t>曲江区</t>
  </si>
  <si>
    <t>始兴县</t>
  </si>
  <si>
    <t>新丰县</t>
  </si>
  <si>
    <t>乐昌市</t>
  </si>
  <si>
    <t>河源市</t>
  </si>
  <si>
    <t>河源市本级</t>
  </si>
  <si>
    <t>其中：江东新区</t>
  </si>
  <si>
    <t>源城区</t>
  </si>
  <si>
    <t>和平县</t>
  </si>
  <si>
    <t>东源县</t>
  </si>
  <si>
    <t>梅州市</t>
  </si>
  <si>
    <t>梅江区</t>
  </si>
  <si>
    <t>梅县区</t>
  </si>
  <si>
    <t>平远县</t>
  </si>
  <si>
    <t>蕉岭县</t>
  </si>
  <si>
    <t>惠州市</t>
  </si>
  <si>
    <t>惠州市本级</t>
  </si>
  <si>
    <t>其中：大亚湾经济技术开发区</t>
  </si>
  <si>
    <t>仲恺高新技术产业开发区</t>
  </si>
  <si>
    <t>惠城区</t>
  </si>
  <si>
    <t>惠阳区</t>
  </si>
  <si>
    <t>惠东县</t>
  </si>
  <si>
    <t>龙门县</t>
  </si>
  <si>
    <t>汕尾市</t>
  </si>
  <si>
    <t>汕尾市本级</t>
  </si>
  <si>
    <t>其中：红海湾开发区</t>
  </si>
  <si>
    <t>华侨管理区</t>
  </si>
  <si>
    <t>城区</t>
  </si>
  <si>
    <t>东莞市</t>
  </si>
  <si>
    <t>中山市</t>
  </si>
  <si>
    <t>江门市</t>
  </si>
  <si>
    <t>蓬江区</t>
  </si>
  <si>
    <t>江海区</t>
  </si>
  <si>
    <t>新会区</t>
  </si>
  <si>
    <t>台山市</t>
  </si>
  <si>
    <t>开平市</t>
  </si>
  <si>
    <t>鹤山市</t>
  </si>
  <si>
    <t>恩平市</t>
  </si>
  <si>
    <t>阳江市</t>
  </si>
  <si>
    <t>阳江市本级</t>
  </si>
  <si>
    <t>其中：海陵岛经济开发试验区</t>
  </si>
  <si>
    <t>高新技术产业开发区</t>
  </si>
  <si>
    <t>江城区</t>
  </si>
  <si>
    <t>阳东区</t>
  </si>
  <si>
    <t>阳西县</t>
  </si>
  <si>
    <t>湛江市</t>
  </si>
  <si>
    <t>湛江市本级</t>
  </si>
  <si>
    <t>其中：湛江经济技术开发区</t>
  </si>
  <si>
    <t>奋勇高新技术产业开发区</t>
  </si>
  <si>
    <t>赤坎区</t>
  </si>
  <si>
    <t>霞山区</t>
  </si>
  <si>
    <t>坡头区</t>
  </si>
  <si>
    <t>麻章区</t>
  </si>
  <si>
    <t>遂溪县</t>
  </si>
  <si>
    <t>吴川市</t>
  </si>
  <si>
    <t>茂名市</t>
  </si>
  <si>
    <t>茂名市本级</t>
  </si>
  <si>
    <t>其中：滨海新区</t>
  </si>
  <si>
    <t>茂名市高新技术产业开发区</t>
  </si>
  <si>
    <t>茂南区</t>
  </si>
  <si>
    <t>电白区</t>
  </si>
  <si>
    <t>信宜市</t>
  </si>
  <si>
    <t>肇庆市</t>
  </si>
  <si>
    <t>端州区</t>
  </si>
  <si>
    <t>鼎湖区</t>
  </si>
  <si>
    <t>高要市</t>
  </si>
  <si>
    <t>四会市</t>
  </si>
  <si>
    <t>清远市</t>
  </si>
  <si>
    <t>清城区</t>
  </si>
  <si>
    <t>清新区</t>
  </si>
  <si>
    <t>佛冈县</t>
  </si>
  <si>
    <t>阳山县</t>
  </si>
  <si>
    <t>连州市</t>
  </si>
  <si>
    <t>潮州市</t>
  </si>
  <si>
    <t>潮州市本级</t>
  </si>
  <si>
    <t>其中：枫溪区</t>
  </si>
  <si>
    <t>湘桥区</t>
  </si>
  <si>
    <t>潮安区</t>
  </si>
  <si>
    <t>揭阳市</t>
  </si>
  <si>
    <t>榕城区</t>
  </si>
  <si>
    <t>揭东区</t>
  </si>
  <si>
    <t>云浮市</t>
  </si>
  <si>
    <t>云城区</t>
  </si>
  <si>
    <t>云安区</t>
  </si>
  <si>
    <t>郁南县</t>
  </si>
  <si>
    <t>财政省直管县小计</t>
  </si>
  <si>
    <t>南澳县</t>
  </si>
  <si>
    <t>南雄市</t>
  </si>
  <si>
    <t>仁化县</t>
  </si>
  <si>
    <t>乳源县</t>
  </si>
  <si>
    <t>翁源县</t>
  </si>
  <si>
    <t>紫金县</t>
  </si>
  <si>
    <t>龙川县</t>
  </si>
  <si>
    <t>连平县</t>
  </si>
  <si>
    <t>兴宁市</t>
  </si>
  <si>
    <t>五华县</t>
  </si>
  <si>
    <t>丰顺县</t>
  </si>
  <si>
    <t>大埔县</t>
  </si>
  <si>
    <t>博罗县</t>
  </si>
  <si>
    <t>陆河县</t>
  </si>
  <si>
    <t>陆丰市</t>
  </si>
  <si>
    <t>海丰县</t>
  </si>
  <si>
    <t>阳春市</t>
  </si>
  <si>
    <t>徐闻县</t>
  </si>
  <si>
    <t>廉江市</t>
  </si>
  <si>
    <t>雷州市</t>
  </si>
  <si>
    <t>高州市</t>
  </si>
  <si>
    <t>化州市</t>
  </si>
  <si>
    <t>封开县</t>
  </si>
  <si>
    <t>怀集县</t>
  </si>
  <si>
    <t>德庆县</t>
  </si>
  <si>
    <t>广宁县</t>
  </si>
  <si>
    <t>英德市</t>
  </si>
  <si>
    <t>连山县</t>
  </si>
  <si>
    <t>连南县</t>
  </si>
  <si>
    <t>饶平县</t>
  </si>
  <si>
    <t>普宁市</t>
  </si>
  <si>
    <t>揭西县</t>
  </si>
  <si>
    <t>惠来县</t>
  </si>
  <si>
    <t>罗定市</t>
  </si>
  <si>
    <t>新兴县</t>
  </si>
  <si>
    <t>横琴粤澳深度合作区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</si>
</sst>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6"/>
      <name val="黑体"/>
      <family val="3"/>
    </font>
    <font>
      <b/>
      <sz val="16"/>
      <name val="宋体"/>
      <family val="0"/>
    </font>
    <font>
      <b/>
      <sz val="12"/>
      <name val="宋体"/>
      <family val="0"/>
    </font>
    <font>
      <b/>
      <sz val="11"/>
      <name val="宋体"/>
      <family val="0"/>
    </font>
    <font>
      <b/>
      <sz val="11"/>
      <name val="方正细黑一_GBK"/>
      <family val="0"/>
    </font>
    <font>
      <b/>
      <sz val="12"/>
      <name val="方正细黑一_GBK"/>
      <family val="0"/>
    </font>
    <font>
      <sz val="12"/>
      <name val="方正细黑一_GBK"/>
      <family val="0"/>
    </font>
    <font>
      <sz val="11"/>
      <color indexed="9"/>
      <name val="宋体"/>
      <family val="0"/>
    </font>
    <font>
      <sz val="11"/>
      <color indexed="16"/>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sz val="11"/>
      <color indexed="62"/>
      <name val="宋体"/>
      <family val="0"/>
    </font>
    <font>
      <i/>
      <sz val="11"/>
      <color indexed="23"/>
      <name val="宋体"/>
      <family val="0"/>
    </font>
    <font>
      <b/>
      <sz val="11"/>
      <color indexed="9"/>
      <name val="宋体"/>
      <family val="0"/>
    </font>
    <font>
      <b/>
      <sz val="11"/>
      <color indexed="63"/>
      <name val="宋体"/>
      <family val="0"/>
    </font>
    <font>
      <b/>
      <sz val="11"/>
      <color indexed="8"/>
      <name val="宋体"/>
      <family val="0"/>
    </font>
    <font>
      <sz val="11"/>
      <color indexed="10"/>
      <name val="宋体"/>
      <family val="0"/>
    </font>
    <font>
      <b/>
      <sz val="11"/>
      <color indexed="53"/>
      <name val="宋体"/>
      <family val="0"/>
    </font>
    <font>
      <u val="single"/>
      <sz val="11"/>
      <color indexed="20"/>
      <name val="宋体"/>
      <family val="0"/>
    </font>
    <font>
      <b/>
      <sz val="15"/>
      <color indexed="54"/>
      <name val="宋体"/>
      <family val="0"/>
    </font>
    <font>
      <u val="single"/>
      <sz val="11"/>
      <color indexed="12"/>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sz val="11"/>
      <color indexed="8"/>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33"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33" fillId="0" borderId="0" applyFont="0" applyFill="0" applyBorder="0" applyAlignment="0" applyProtection="0"/>
    <xf numFmtId="0" fontId="29" fillId="9" borderId="0" applyNumberFormat="0" applyBorder="0" applyAlignment="0" applyProtection="0"/>
    <xf numFmtId="0" fontId="35"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28" fillId="12" borderId="0" applyNumberFormat="0" applyBorder="0" applyAlignment="0" applyProtection="0"/>
    <xf numFmtId="44" fontId="33" fillId="0" borderId="0" applyFont="0" applyFill="0" applyBorder="0" applyAlignment="0" applyProtection="0"/>
    <xf numFmtId="0" fontId="28"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33"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3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4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vertical="center"/>
    </xf>
    <xf numFmtId="0" fontId="1" fillId="0" borderId="0" xfId="0" applyFont="1" applyFill="1" applyAlignment="1">
      <alignment horizontal="left" vertical="center"/>
    </xf>
    <xf numFmtId="0" fontId="4" fillId="0" borderId="9"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6" fontId="6" fillId="0" borderId="10" xfId="27"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43" fontId="6" fillId="0" borderId="10" xfId="27" applyNumberFormat="1" applyFont="1" applyFill="1" applyBorder="1" applyAlignment="1">
      <alignment horizontal="right" vertical="center"/>
    </xf>
    <xf numFmtId="43" fontId="6" fillId="0" borderId="11" xfId="27" applyNumberFormat="1" applyFont="1" applyFill="1" applyBorder="1" applyAlignment="1">
      <alignment horizontal="right" vertical="center"/>
    </xf>
    <xf numFmtId="43" fontId="7" fillId="0" borderId="10" xfId="27" applyNumberFormat="1" applyFont="1" applyFill="1" applyBorder="1" applyAlignment="1">
      <alignment horizontal="right" vertical="center"/>
    </xf>
    <xf numFmtId="0" fontId="1" fillId="0" borderId="10" xfId="0" applyFont="1" applyFill="1" applyBorder="1" applyAlignment="1">
      <alignment horizontal="center" vertical="center" wrapText="1"/>
    </xf>
    <xf numFmtId="43" fontId="8" fillId="0" borderId="10" xfId="27" applyNumberFormat="1" applyFont="1" applyFill="1" applyBorder="1" applyAlignment="1">
      <alignment horizontal="right" vertical="center" wrapText="1"/>
    </xf>
    <xf numFmtId="43" fontId="8" fillId="0" borderId="11" xfId="27" applyNumberFormat="1" applyFont="1" applyFill="1" applyBorder="1" applyAlignment="1">
      <alignment horizontal="right" vertical="center" wrapText="1"/>
    </xf>
    <xf numFmtId="176" fontId="0" fillId="0" borderId="10" xfId="0" applyNumberFormat="1" applyFont="1" applyFill="1" applyBorder="1" applyAlignment="1">
      <alignment horizontal="right" vertical="center"/>
    </xf>
    <xf numFmtId="43" fontId="7" fillId="0" borderId="10" xfId="27" applyNumberFormat="1" applyFont="1" applyFill="1" applyBorder="1" applyAlignment="1">
      <alignment horizontal="right" vertical="center" wrapText="1"/>
    </xf>
    <xf numFmtId="43" fontId="7" fillId="0" borderId="11" xfId="27" applyNumberFormat="1" applyFont="1" applyFill="1" applyBorder="1" applyAlignment="1">
      <alignment horizontal="right" vertical="center"/>
    </xf>
    <xf numFmtId="43" fontId="8" fillId="0" borderId="11" xfId="27" applyNumberFormat="1" applyFont="1" applyFill="1" applyBorder="1" applyAlignment="1">
      <alignment horizontal="right" vertical="center"/>
    </xf>
    <xf numFmtId="49" fontId="5" fillId="0" borderId="10" xfId="0" applyNumberFormat="1" applyFont="1" applyFill="1" applyBorder="1" applyAlignment="1">
      <alignment horizontal="center" vertical="center" wrapText="1"/>
    </xf>
    <xf numFmtId="43" fontId="0" fillId="0" borderId="10" xfId="0" applyNumberFormat="1"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right" vertical="center"/>
    </xf>
    <xf numFmtId="0" fontId="0" fillId="0" borderId="0" xfId="0" applyFont="1" applyFill="1" applyAlignment="1">
      <alignment horizontal="center" vertical="center"/>
    </xf>
    <xf numFmtId="176" fontId="5"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6" fontId="4" fillId="0" borderId="0" xfId="0" applyNumberFormat="1" applyFont="1" applyFill="1" applyAlignment="1">
      <alignment horizontal="right" vertical="center"/>
    </xf>
    <xf numFmtId="43" fontId="0" fillId="0" borderId="0" xfId="0" applyNumberFormat="1" applyFont="1" applyAlignment="1">
      <alignment vertical="center"/>
    </xf>
    <xf numFmtId="43" fontId="4" fillId="0" borderId="0" xfId="0" applyNumberFormat="1" applyFont="1" applyAlignment="1">
      <alignment vertical="center"/>
    </xf>
    <xf numFmtId="176" fontId="4" fillId="0" borderId="10" xfId="0" applyNumberFormat="1" applyFont="1" applyFill="1" applyBorder="1" applyAlignment="1">
      <alignment horizontal="right" vertical="center"/>
    </xf>
    <xf numFmtId="0" fontId="1" fillId="0" borderId="10" xfId="15" applyFont="1" applyFill="1" applyBorder="1" applyAlignment="1">
      <alignment horizontal="center" vertical="center" wrapText="1"/>
      <protection/>
    </xf>
    <xf numFmtId="0" fontId="1" fillId="0" borderId="10" xfId="0" applyFont="1" applyFill="1" applyBorder="1" applyAlignment="1">
      <alignment horizontal="center" vertical="center" wrapText="1"/>
    </xf>
  </cellXfs>
  <cellStyles count="50">
    <cellStyle name="Normal" xfId="0"/>
    <cellStyle name="常规_茂名"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me\ht706\Desktop\&#38047;&#20025;&#20025;2022.12.12\2022&#24180;\&#24191;&#19996;&#30465;&#21355;&#29983;&#20581;&#24247;&#22996;&#20851;&#20110;&#25253;&#36865;&#25552;&#21069;&#19979;&#36798;2023&#24180;&#20013;&#22830;&#36130;&#25919;&#22522;&#26412;&#20844;&#20849;&#21355;&#29983;&#26381;&#21153;&#31561;&#34917;&#21161;&#36164;&#37329;&#20998;&#37197;&#26041;&#26696;&#30340;&#20989;\&#38468;&#20214;1-14&#65288;&#24314;&#35758;&#20998;&#37197;&#26041;&#26696;&#38468;&#34920;&#19981;&#19979;&#21457;&#65289;\&#38468;&#20214;3&#65306;&#20013;&#22830;&#25552;&#21069;&#19979;&#36798;2023&#24180;&#35745;&#21010;&#29983;&#32946;&#36716;&#31227;&#25903;&#20184;&#36164;&#37329;&#39044;&#31639;&#20998;&#37197;&#34920;20221128&#34917;&#20805;&#38750;&#24314;&#21046;&#21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表（需打印更新请示件）"/>
      <sheetName val="农村部分家庭"/>
      <sheetName val="特扶总表（需打印更新请示件）"/>
      <sheetName val="独生子女伤残家庭"/>
      <sheetName val="独生子女死亡家庭"/>
      <sheetName val="其他家庭"/>
    </sheetNames>
    <sheetDataSet>
      <sheetData sheetId="1">
        <row r="1">
          <cell r="A1" t="str">
            <v>附件3-1</v>
          </cell>
        </row>
        <row r="2">
          <cell r="A2" t="str">
            <v>2023年中央财政农村部分计划生育家庭奖励补助资金测算表</v>
          </cell>
        </row>
        <row r="3">
          <cell r="E3" t="str">
            <v>金额单位：万元</v>
          </cell>
        </row>
        <row r="4">
          <cell r="A4" t="str">
            <v>地区</v>
          </cell>
          <cell r="B4" t="str">
            <v>补助人数</v>
          </cell>
          <cell r="C4" t="str">
            <v>中央补助比例</v>
          </cell>
          <cell r="D4" t="str">
            <v>补助标准</v>
          </cell>
          <cell r="E4" t="str">
            <v>应补助金额</v>
          </cell>
        </row>
        <row r="5">
          <cell r="A5" t="str">
            <v>栏次</v>
          </cell>
          <cell r="B5" t="str">
            <v>1栏</v>
          </cell>
          <cell r="C5" t="str">
            <v>2栏</v>
          </cell>
          <cell r="D5" t="str">
            <v>3栏</v>
          </cell>
          <cell r="E5" t="str">
            <v>4栏=1栏*2栏*3栏*95%</v>
          </cell>
        </row>
        <row r="6">
          <cell r="A6" t="str">
            <v>合计</v>
          </cell>
          <cell r="B6">
            <v>192523</v>
          </cell>
          <cell r="E6">
            <v>5268</v>
          </cell>
        </row>
        <row r="7">
          <cell r="A7" t="str">
            <v>各地市小计</v>
          </cell>
          <cell r="B7">
            <v>150131</v>
          </cell>
          <cell r="E7">
            <v>4108.179999999999</v>
          </cell>
        </row>
        <row r="8">
          <cell r="A8" t="str">
            <v>广州市</v>
          </cell>
          <cell r="B8">
            <v>13817</v>
          </cell>
          <cell r="E8">
            <v>378.03000000000003</v>
          </cell>
        </row>
        <row r="9">
          <cell r="A9" t="str">
            <v>荔湾区</v>
          </cell>
          <cell r="B9">
            <v>0</v>
          </cell>
          <cell r="C9">
            <v>0.3</v>
          </cell>
          <cell r="D9" t="str">
            <v>960元/人/年</v>
          </cell>
          <cell r="E9">
            <v>0</v>
          </cell>
        </row>
        <row r="10">
          <cell r="A10" t="str">
            <v>越秀区</v>
          </cell>
          <cell r="B10">
            <v>0</v>
          </cell>
          <cell r="C10">
            <v>0.3</v>
          </cell>
          <cell r="D10" t="str">
            <v>960元/人/年</v>
          </cell>
          <cell r="E10">
            <v>0</v>
          </cell>
        </row>
        <row r="11">
          <cell r="A11" t="str">
            <v>海珠区</v>
          </cell>
          <cell r="B11">
            <v>0</v>
          </cell>
          <cell r="C11">
            <v>0.3</v>
          </cell>
          <cell r="D11" t="str">
            <v>960元/人/年</v>
          </cell>
          <cell r="E11">
            <v>0</v>
          </cell>
        </row>
        <row r="12">
          <cell r="A12" t="str">
            <v>天河区</v>
          </cell>
          <cell r="B12">
            <v>0</v>
          </cell>
          <cell r="C12">
            <v>0.3</v>
          </cell>
          <cell r="D12" t="str">
            <v>960元/人/年</v>
          </cell>
          <cell r="E12">
            <v>0</v>
          </cell>
        </row>
        <row r="13">
          <cell r="A13" t="str">
            <v>白云区</v>
          </cell>
          <cell r="B13">
            <v>858</v>
          </cell>
          <cell r="C13">
            <v>0.3</v>
          </cell>
          <cell r="D13" t="str">
            <v>960元/人/年</v>
          </cell>
          <cell r="E13">
            <v>23.47</v>
          </cell>
        </row>
        <row r="14">
          <cell r="A14" t="str">
            <v>黄埔区</v>
          </cell>
          <cell r="B14">
            <v>149</v>
          </cell>
          <cell r="C14">
            <v>0.3</v>
          </cell>
          <cell r="D14" t="str">
            <v>960元/人/年</v>
          </cell>
          <cell r="E14">
            <v>4.08</v>
          </cell>
        </row>
        <row r="15">
          <cell r="A15" t="str">
            <v>番禺区</v>
          </cell>
          <cell r="B15">
            <v>5057</v>
          </cell>
          <cell r="C15">
            <v>0.3</v>
          </cell>
          <cell r="D15" t="str">
            <v>960元/人/年</v>
          </cell>
          <cell r="E15">
            <v>138.36</v>
          </cell>
        </row>
        <row r="16">
          <cell r="A16" t="str">
            <v>花都区</v>
          </cell>
          <cell r="B16">
            <v>1870</v>
          </cell>
          <cell r="C16">
            <v>0.3</v>
          </cell>
          <cell r="D16" t="str">
            <v>960元/人/年</v>
          </cell>
          <cell r="E16">
            <v>51.16</v>
          </cell>
        </row>
        <row r="17">
          <cell r="A17" t="str">
            <v>南沙区</v>
          </cell>
          <cell r="B17">
            <v>3076</v>
          </cell>
          <cell r="C17">
            <v>0.3</v>
          </cell>
          <cell r="D17" t="str">
            <v>960元/人/年</v>
          </cell>
          <cell r="E17">
            <v>84.16</v>
          </cell>
        </row>
        <row r="18">
          <cell r="A18" t="str">
            <v>从化区</v>
          </cell>
          <cell r="B18">
            <v>1098</v>
          </cell>
          <cell r="C18">
            <v>0.3</v>
          </cell>
          <cell r="D18" t="str">
            <v>960元/人/年</v>
          </cell>
          <cell r="E18">
            <v>30.04</v>
          </cell>
        </row>
        <row r="19">
          <cell r="A19" t="str">
            <v>增城区</v>
          </cell>
          <cell r="B19">
            <v>1709</v>
          </cell>
          <cell r="C19">
            <v>0.3</v>
          </cell>
          <cell r="D19" t="str">
            <v>960元/人/年</v>
          </cell>
          <cell r="E19">
            <v>46.76</v>
          </cell>
        </row>
        <row r="20">
          <cell r="A20" t="str">
            <v>深圳市
（深汕特别合作区）</v>
          </cell>
          <cell r="B20">
            <v>46</v>
          </cell>
          <cell r="C20">
            <v>0.3</v>
          </cell>
          <cell r="D20" t="str">
            <v>960元/人/年</v>
          </cell>
          <cell r="E20">
            <v>1.26</v>
          </cell>
        </row>
        <row r="21">
          <cell r="A21" t="str">
            <v>珠海市</v>
          </cell>
          <cell r="B21">
            <v>1268</v>
          </cell>
          <cell r="E21">
            <v>34.69</v>
          </cell>
        </row>
        <row r="22">
          <cell r="A22" t="str">
            <v>珠海市本级</v>
          </cell>
          <cell r="B22">
            <v>0</v>
          </cell>
          <cell r="C22">
            <v>0.3</v>
          </cell>
          <cell r="D22" t="str">
            <v>960元/人/年</v>
          </cell>
          <cell r="E22">
            <v>0</v>
          </cell>
        </row>
        <row r="23">
          <cell r="A23" t="str">
            <v>其中：珠海市高新技术产业开发区</v>
          </cell>
          <cell r="B23">
            <v>0</v>
          </cell>
          <cell r="C23">
            <v>0.3</v>
          </cell>
          <cell r="D23" t="str">
            <v>960元/人/年</v>
          </cell>
          <cell r="E23">
            <v>0</v>
          </cell>
        </row>
        <row r="24">
          <cell r="A24" t="str">
            <v>鹤洲新区筹备组</v>
          </cell>
          <cell r="B24">
            <v>0</v>
          </cell>
          <cell r="C24">
            <v>0.3</v>
          </cell>
          <cell r="D24" t="str">
            <v>960元/人/年</v>
          </cell>
          <cell r="E24">
            <v>0</v>
          </cell>
        </row>
        <row r="25">
          <cell r="A25" t="str">
            <v>香洲区</v>
          </cell>
          <cell r="B25">
            <v>0</v>
          </cell>
          <cell r="C25">
            <v>0.3</v>
          </cell>
          <cell r="D25" t="str">
            <v>960元/人/年</v>
          </cell>
          <cell r="E25">
            <v>0</v>
          </cell>
        </row>
        <row r="26">
          <cell r="A26" t="str">
            <v>斗门区</v>
          </cell>
          <cell r="B26">
            <v>1101</v>
          </cell>
          <cell r="C26">
            <v>0.3</v>
          </cell>
          <cell r="D26" t="str">
            <v>960元/人/年</v>
          </cell>
          <cell r="E26">
            <v>30.12</v>
          </cell>
        </row>
        <row r="27">
          <cell r="A27" t="str">
            <v>金湾区</v>
          </cell>
          <cell r="B27">
            <v>167</v>
          </cell>
          <cell r="C27">
            <v>0.3</v>
          </cell>
          <cell r="D27" t="str">
            <v>960元/人/年</v>
          </cell>
          <cell r="E27">
            <v>4.57</v>
          </cell>
        </row>
        <row r="28">
          <cell r="A28" t="str">
            <v>汕头市</v>
          </cell>
          <cell r="B28">
            <v>9793</v>
          </cell>
          <cell r="E28">
            <v>267.94</v>
          </cell>
        </row>
        <row r="29">
          <cell r="A29" t="str">
            <v>龙湖区</v>
          </cell>
          <cell r="B29">
            <v>1140</v>
          </cell>
          <cell r="C29">
            <v>0.3</v>
          </cell>
          <cell r="D29" t="str">
            <v>960元/人/年</v>
          </cell>
          <cell r="E29">
            <v>31.19</v>
          </cell>
        </row>
        <row r="30">
          <cell r="A30" t="str">
            <v>金平区</v>
          </cell>
          <cell r="B30">
            <v>350</v>
          </cell>
          <cell r="C30">
            <v>0.3</v>
          </cell>
          <cell r="D30" t="str">
            <v>960元/人/年</v>
          </cell>
          <cell r="E30">
            <v>9.58</v>
          </cell>
        </row>
        <row r="31">
          <cell r="A31" t="str">
            <v>濠江区</v>
          </cell>
          <cell r="B31">
            <v>167</v>
          </cell>
          <cell r="C31">
            <v>0.3</v>
          </cell>
          <cell r="D31" t="str">
            <v>960元/人/年</v>
          </cell>
          <cell r="E31">
            <v>4.57</v>
          </cell>
        </row>
        <row r="32">
          <cell r="A32" t="str">
            <v>潮阳区</v>
          </cell>
          <cell r="B32">
            <v>1238</v>
          </cell>
          <cell r="C32">
            <v>0.3</v>
          </cell>
          <cell r="D32" t="str">
            <v>960元/人/年</v>
          </cell>
          <cell r="E32">
            <v>33.87</v>
          </cell>
        </row>
        <row r="33">
          <cell r="A33" t="str">
            <v>潮南区</v>
          </cell>
          <cell r="B33">
            <v>777</v>
          </cell>
          <cell r="C33">
            <v>0.3</v>
          </cell>
          <cell r="D33" t="str">
            <v>960元/人/年</v>
          </cell>
          <cell r="E33">
            <v>21.26</v>
          </cell>
        </row>
        <row r="34">
          <cell r="A34" t="str">
            <v>澄海区</v>
          </cell>
          <cell r="B34">
            <v>6121</v>
          </cell>
          <cell r="C34">
            <v>0.3</v>
          </cell>
          <cell r="D34" t="str">
            <v>960元/人/年</v>
          </cell>
          <cell r="E34">
            <v>167.47</v>
          </cell>
        </row>
        <row r="35">
          <cell r="A35" t="str">
            <v>佛山市</v>
          </cell>
          <cell r="B35">
            <v>24465</v>
          </cell>
          <cell r="E35">
            <v>669.3499999999999</v>
          </cell>
        </row>
        <row r="36">
          <cell r="A36" t="str">
            <v>禅城区</v>
          </cell>
          <cell r="B36">
            <v>1286</v>
          </cell>
          <cell r="C36">
            <v>0.3</v>
          </cell>
          <cell r="D36" t="str">
            <v>960元/人/年</v>
          </cell>
          <cell r="E36">
            <v>35.18</v>
          </cell>
        </row>
        <row r="37">
          <cell r="A37" t="str">
            <v>南海区</v>
          </cell>
          <cell r="B37">
            <v>8358</v>
          </cell>
          <cell r="C37">
            <v>0.3</v>
          </cell>
          <cell r="D37" t="str">
            <v>960元/人/年</v>
          </cell>
          <cell r="E37">
            <v>228.67</v>
          </cell>
        </row>
        <row r="38">
          <cell r="A38" t="str">
            <v>顺德区</v>
          </cell>
          <cell r="B38">
            <v>10937</v>
          </cell>
          <cell r="C38">
            <v>0.3</v>
          </cell>
          <cell r="D38" t="str">
            <v>960元/人/年</v>
          </cell>
          <cell r="E38">
            <v>299.24</v>
          </cell>
        </row>
        <row r="39">
          <cell r="A39" t="str">
            <v>三水区</v>
          </cell>
          <cell r="B39">
            <v>2711</v>
          </cell>
          <cell r="C39">
            <v>0.3</v>
          </cell>
          <cell r="D39" t="str">
            <v>960元/人/年</v>
          </cell>
          <cell r="E39">
            <v>74.17</v>
          </cell>
        </row>
        <row r="40">
          <cell r="A40" t="str">
            <v>高明区</v>
          </cell>
          <cell r="B40">
            <v>1173</v>
          </cell>
          <cell r="C40">
            <v>0.3</v>
          </cell>
          <cell r="D40" t="str">
            <v>960元/人/年</v>
          </cell>
          <cell r="E40">
            <v>32.09</v>
          </cell>
        </row>
        <row r="41">
          <cell r="A41" t="str">
            <v>韶关市</v>
          </cell>
          <cell r="B41">
            <v>3674</v>
          </cell>
          <cell r="E41">
            <v>100.50999999999999</v>
          </cell>
        </row>
        <row r="42">
          <cell r="A42" t="str">
            <v>武江区</v>
          </cell>
          <cell r="B42">
            <v>338</v>
          </cell>
          <cell r="C42">
            <v>0.3</v>
          </cell>
          <cell r="D42" t="str">
            <v>960元/人/年</v>
          </cell>
          <cell r="E42">
            <v>9.25</v>
          </cell>
        </row>
        <row r="43">
          <cell r="A43" t="str">
            <v>浈江区</v>
          </cell>
          <cell r="B43">
            <v>290</v>
          </cell>
          <cell r="C43">
            <v>0.3</v>
          </cell>
          <cell r="D43" t="str">
            <v>960元/人/年</v>
          </cell>
          <cell r="E43">
            <v>7.93</v>
          </cell>
        </row>
        <row r="44">
          <cell r="A44" t="str">
            <v>曲江区</v>
          </cell>
          <cell r="B44">
            <v>733</v>
          </cell>
          <cell r="C44">
            <v>0.3</v>
          </cell>
          <cell r="D44" t="str">
            <v>960元/人/年</v>
          </cell>
          <cell r="E44">
            <v>20.05</v>
          </cell>
        </row>
        <row r="45">
          <cell r="A45" t="str">
            <v>始兴县</v>
          </cell>
          <cell r="B45">
            <v>690</v>
          </cell>
          <cell r="C45">
            <v>0.3</v>
          </cell>
          <cell r="D45" t="str">
            <v>960元/人/年</v>
          </cell>
          <cell r="E45">
            <v>18.88</v>
          </cell>
        </row>
        <row r="46">
          <cell r="A46" t="str">
            <v>新丰县</v>
          </cell>
          <cell r="B46">
            <v>593</v>
          </cell>
          <cell r="C46">
            <v>0.3</v>
          </cell>
          <cell r="D46" t="str">
            <v>960元/人/年</v>
          </cell>
          <cell r="E46">
            <v>16.22</v>
          </cell>
        </row>
        <row r="47">
          <cell r="A47" t="str">
            <v>乐昌市</v>
          </cell>
          <cell r="B47">
            <v>1030</v>
          </cell>
          <cell r="C47">
            <v>0.3</v>
          </cell>
          <cell r="D47" t="str">
            <v>960元/人/年</v>
          </cell>
          <cell r="E47">
            <v>28.18</v>
          </cell>
        </row>
        <row r="48">
          <cell r="A48" t="str">
            <v>河源市</v>
          </cell>
          <cell r="B48">
            <v>1993</v>
          </cell>
          <cell r="E48">
            <v>54.53</v>
          </cell>
        </row>
        <row r="49">
          <cell r="A49" t="str">
            <v>河源市本级</v>
          </cell>
          <cell r="B49">
            <v>124</v>
          </cell>
          <cell r="C49">
            <v>0.3</v>
          </cell>
          <cell r="D49" t="str">
            <v>960元/人/年</v>
          </cell>
          <cell r="E49">
            <v>3.39</v>
          </cell>
        </row>
        <row r="50">
          <cell r="A50" t="str">
            <v>其中：江东新区</v>
          </cell>
          <cell r="B50">
            <v>124</v>
          </cell>
          <cell r="C50">
            <v>0.3</v>
          </cell>
          <cell r="D50" t="str">
            <v>960元/人/年</v>
          </cell>
          <cell r="E50">
            <v>3.39</v>
          </cell>
        </row>
        <row r="51">
          <cell r="A51" t="str">
            <v>源城区</v>
          </cell>
          <cell r="B51">
            <v>230</v>
          </cell>
          <cell r="C51">
            <v>0.3</v>
          </cell>
          <cell r="D51" t="str">
            <v>960元/人/年</v>
          </cell>
          <cell r="E51">
            <v>6.29</v>
          </cell>
        </row>
        <row r="52">
          <cell r="A52" t="str">
            <v>和平县</v>
          </cell>
          <cell r="B52">
            <v>710</v>
          </cell>
          <cell r="C52">
            <v>0.3</v>
          </cell>
          <cell r="D52" t="str">
            <v>960元/人/年</v>
          </cell>
          <cell r="E52">
            <v>19.43</v>
          </cell>
        </row>
        <row r="53">
          <cell r="A53" t="str">
            <v>东源县</v>
          </cell>
          <cell r="B53">
            <v>929</v>
          </cell>
          <cell r="C53">
            <v>0.3</v>
          </cell>
          <cell r="D53" t="str">
            <v>960元/人/年</v>
          </cell>
          <cell r="E53">
            <v>25.42</v>
          </cell>
        </row>
        <row r="54">
          <cell r="A54" t="str">
            <v>梅州市</v>
          </cell>
          <cell r="B54">
            <v>9888</v>
          </cell>
          <cell r="E54">
            <v>270.53000000000003</v>
          </cell>
        </row>
        <row r="55">
          <cell r="A55" t="str">
            <v>梅江区</v>
          </cell>
          <cell r="B55">
            <v>1839</v>
          </cell>
          <cell r="C55">
            <v>0.3</v>
          </cell>
          <cell r="D55" t="str">
            <v>960元/人/年</v>
          </cell>
          <cell r="E55">
            <v>50.32</v>
          </cell>
        </row>
        <row r="56">
          <cell r="A56" t="str">
            <v>梅县区</v>
          </cell>
          <cell r="B56">
            <v>4877</v>
          </cell>
          <cell r="C56">
            <v>0.3</v>
          </cell>
          <cell r="D56" t="str">
            <v>960元/人/年</v>
          </cell>
          <cell r="E56">
            <v>133.43</v>
          </cell>
        </row>
        <row r="57">
          <cell r="A57" t="str">
            <v>平远县</v>
          </cell>
          <cell r="B57">
            <v>1313</v>
          </cell>
          <cell r="C57">
            <v>0.3</v>
          </cell>
          <cell r="D57" t="str">
            <v>960元/人/年</v>
          </cell>
          <cell r="E57">
            <v>35.92</v>
          </cell>
        </row>
        <row r="58">
          <cell r="A58" t="str">
            <v>蕉岭县</v>
          </cell>
          <cell r="B58">
            <v>1859</v>
          </cell>
          <cell r="C58">
            <v>0.3</v>
          </cell>
          <cell r="D58" t="str">
            <v>960元/人/年</v>
          </cell>
          <cell r="E58">
            <v>50.86</v>
          </cell>
        </row>
        <row r="59">
          <cell r="A59" t="str">
            <v>惠州市</v>
          </cell>
          <cell r="B59">
            <v>2398</v>
          </cell>
          <cell r="E59">
            <v>65.61</v>
          </cell>
        </row>
        <row r="60">
          <cell r="A60" t="str">
            <v>惠州市本级</v>
          </cell>
          <cell r="B60">
            <v>167</v>
          </cell>
          <cell r="C60">
            <v>0.3</v>
          </cell>
          <cell r="D60" t="str">
            <v>960元/人/年</v>
          </cell>
          <cell r="E60">
            <v>4.57</v>
          </cell>
        </row>
        <row r="61">
          <cell r="A61" t="str">
            <v>其中：大亚湾经济技术开发区</v>
          </cell>
          <cell r="B61">
            <v>24</v>
          </cell>
          <cell r="C61">
            <v>0.3</v>
          </cell>
          <cell r="D61" t="str">
            <v>960元/人/年</v>
          </cell>
          <cell r="E61">
            <v>0.66</v>
          </cell>
        </row>
        <row r="62">
          <cell r="A62" t="str">
            <v>仲恺高新技术产业开发区</v>
          </cell>
          <cell r="B62">
            <v>143</v>
          </cell>
          <cell r="C62">
            <v>0.3</v>
          </cell>
          <cell r="D62" t="str">
            <v>960元/人/年</v>
          </cell>
          <cell r="E62">
            <v>3.91</v>
          </cell>
        </row>
        <row r="63">
          <cell r="A63" t="str">
            <v>惠城区</v>
          </cell>
          <cell r="B63">
            <v>638</v>
          </cell>
          <cell r="C63">
            <v>0.3</v>
          </cell>
          <cell r="D63" t="str">
            <v>960元/人/年</v>
          </cell>
          <cell r="E63">
            <v>17.46</v>
          </cell>
        </row>
        <row r="64">
          <cell r="A64" t="str">
            <v>惠阳区</v>
          </cell>
          <cell r="B64">
            <v>408</v>
          </cell>
          <cell r="C64">
            <v>0.3</v>
          </cell>
          <cell r="D64" t="str">
            <v>960元/人/年</v>
          </cell>
          <cell r="E64">
            <v>11.16</v>
          </cell>
        </row>
        <row r="65">
          <cell r="A65" t="str">
            <v>惠东县</v>
          </cell>
          <cell r="B65">
            <v>808</v>
          </cell>
          <cell r="C65">
            <v>0.3</v>
          </cell>
          <cell r="D65" t="str">
            <v>960元/人/年</v>
          </cell>
          <cell r="E65">
            <v>22.11</v>
          </cell>
        </row>
        <row r="66">
          <cell r="A66" t="str">
            <v>龙门县</v>
          </cell>
          <cell r="B66">
            <v>377</v>
          </cell>
          <cell r="C66">
            <v>0.3</v>
          </cell>
          <cell r="D66" t="str">
            <v>960元/人/年</v>
          </cell>
          <cell r="E66">
            <v>10.31</v>
          </cell>
        </row>
        <row r="67">
          <cell r="A67" t="str">
            <v>汕尾市</v>
          </cell>
          <cell r="B67">
            <v>462</v>
          </cell>
          <cell r="E67">
            <v>12.64</v>
          </cell>
        </row>
        <row r="68">
          <cell r="A68" t="str">
            <v>汕尾市本级</v>
          </cell>
          <cell r="B68">
            <v>188</v>
          </cell>
          <cell r="C68">
            <v>0.3</v>
          </cell>
          <cell r="D68" t="str">
            <v>960元/人/年</v>
          </cell>
          <cell r="E68">
            <v>5.14</v>
          </cell>
        </row>
        <row r="69">
          <cell r="A69" t="str">
            <v>其中：红海湾开发区</v>
          </cell>
          <cell r="B69">
            <v>172</v>
          </cell>
          <cell r="C69">
            <v>0.3</v>
          </cell>
          <cell r="D69" t="str">
            <v>960元/人/年</v>
          </cell>
          <cell r="E69">
            <v>4.7</v>
          </cell>
        </row>
        <row r="70">
          <cell r="A70" t="str">
            <v>华侨管理区</v>
          </cell>
          <cell r="B70">
            <v>16</v>
          </cell>
          <cell r="C70">
            <v>0.3</v>
          </cell>
          <cell r="D70" t="str">
            <v>960元/人/年</v>
          </cell>
          <cell r="E70">
            <v>0.44</v>
          </cell>
        </row>
        <row r="71">
          <cell r="A71" t="str">
            <v>城区</v>
          </cell>
          <cell r="B71">
            <v>274</v>
          </cell>
          <cell r="C71">
            <v>0.3</v>
          </cell>
          <cell r="D71" t="str">
            <v>960元/人/年</v>
          </cell>
          <cell r="E71">
            <v>7.5</v>
          </cell>
        </row>
        <row r="72">
          <cell r="A72" t="str">
            <v>东莞市</v>
          </cell>
          <cell r="B72">
            <v>4875</v>
          </cell>
          <cell r="C72">
            <v>0.3</v>
          </cell>
          <cell r="D72" t="str">
            <v>960元/人/年</v>
          </cell>
          <cell r="E72">
            <v>133.38</v>
          </cell>
        </row>
        <row r="73">
          <cell r="A73" t="str">
            <v>中山市</v>
          </cell>
          <cell r="B73">
            <v>8426</v>
          </cell>
          <cell r="C73">
            <v>0.3</v>
          </cell>
          <cell r="D73" t="str">
            <v>960元/人/年</v>
          </cell>
          <cell r="E73">
            <v>230.54</v>
          </cell>
        </row>
        <row r="74">
          <cell r="A74" t="str">
            <v>江门市</v>
          </cell>
          <cell r="B74">
            <v>30910</v>
          </cell>
          <cell r="E74">
            <v>846.33</v>
          </cell>
        </row>
        <row r="75">
          <cell r="A75" t="str">
            <v>蓬江区</v>
          </cell>
          <cell r="B75">
            <v>2058</v>
          </cell>
          <cell r="C75">
            <v>0.3</v>
          </cell>
          <cell r="D75" t="str">
            <v>960元/人/年</v>
          </cell>
          <cell r="E75">
            <v>56.31</v>
          </cell>
        </row>
        <row r="76">
          <cell r="A76" t="str">
            <v>江海区</v>
          </cell>
          <cell r="B76">
            <v>923</v>
          </cell>
          <cell r="C76">
            <v>0.3</v>
          </cell>
          <cell r="D76" t="str">
            <v>960元/人/年</v>
          </cell>
          <cell r="E76">
            <v>25.25</v>
          </cell>
        </row>
        <row r="77">
          <cell r="A77" t="str">
            <v>新会区</v>
          </cell>
          <cell r="B77">
            <v>6684</v>
          </cell>
          <cell r="C77">
            <v>0.3</v>
          </cell>
          <cell r="D77" t="str">
            <v>960元/人/年</v>
          </cell>
          <cell r="E77">
            <v>182.87</v>
          </cell>
        </row>
        <row r="78">
          <cell r="A78" t="str">
            <v>台山市</v>
          </cell>
          <cell r="B78">
            <v>10482</v>
          </cell>
          <cell r="C78">
            <v>0.3</v>
          </cell>
          <cell r="D78" t="str">
            <v>960元/人/年</v>
          </cell>
          <cell r="E78">
            <v>287.42</v>
          </cell>
        </row>
        <row r="79">
          <cell r="A79" t="str">
            <v>开平市</v>
          </cell>
          <cell r="B79">
            <v>5157</v>
          </cell>
          <cell r="C79">
            <v>0.3</v>
          </cell>
          <cell r="D79" t="str">
            <v>960元/人/年</v>
          </cell>
          <cell r="E79">
            <v>141.1</v>
          </cell>
        </row>
        <row r="80">
          <cell r="A80" t="str">
            <v>鹤山市</v>
          </cell>
          <cell r="B80">
            <v>3908</v>
          </cell>
          <cell r="C80">
            <v>0.3</v>
          </cell>
          <cell r="D80" t="str">
            <v>960元/人/年</v>
          </cell>
          <cell r="E80">
            <v>106.92</v>
          </cell>
        </row>
        <row r="81">
          <cell r="A81" t="str">
            <v>恩平市</v>
          </cell>
          <cell r="B81">
            <v>1698</v>
          </cell>
          <cell r="C81">
            <v>0.3</v>
          </cell>
          <cell r="D81" t="str">
            <v>960元/人/年</v>
          </cell>
          <cell r="E81">
            <v>46.46</v>
          </cell>
        </row>
        <row r="82">
          <cell r="A82" t="str">
            <v>阳江市</v>
          </cell>
          <cell r="B82">
            <v>1957</v>
          </cell>
          <cell r="E82">
            <v>53.540000000000006</v>
          </cell>
        </row>
        <row r="83">
          <cell r="A83" t="str">
            <v>阳江市本级</v>
          </cell>
          <cell r="B83">
            <v>237</v>
          </cell>
          <cell r="C83">
            <v>0.3</v>
          </cell>
          <cell r="D83" t="str">
            <v>960元/人/年</v>
          </cell>
          <cell r="E83">
            <v>6.48</v>
          </cell>
        </row>
        <row r="84">
          <cell r="A84" t="str">
            <v>其中：海陵岛经济开发试验区</v>
          </cell>
          <cell r="B84">
            <v>78</v>
          </cell>
          <cell r="C84">
            <v>0.3</v>
          </cell>
          <cell r="D84" t="str">
            <v>960元/人/年</v>
          </cell>
          <cell r="E84">
            <v>2.13</v>
          </cell>
        </row>
        <row r="85">
          <cell r="A85" t="str">
            <v>高新技术产业开发区</v>
          </cell>
          <cell r="B85">
            <v>159</v>
          </cell>
          <cell r="C85">
            <v>0.3</v>
          </cell>
          <cell r="D85" t="str">
            <v>960元/人/年</v>
          </cell>
          <cell r="E85">
            <v>4.35</v>
          </cell>
        </row>
        <row r="86">
          <cell r="A86" t="str">
            <v>江城区</v>
          </cell>
          <cell r="B86">
            <v>397</v>
          </cell>
          <cell r="C86">
            <v>0.3</v>
          </cell>
          <cell r="D86" t="str">
            <v>960元/人/年</v>
          </cell>
          <cell r="E86">
            <v>10.86</v>
          </cell>
        </row>
        <row r="87">
          <cell r="A87" t="str">
            <v>阳东区</v>
          </cell>
          <cell r="B87">
            <v>801</v>
          </cell>
          <cell r="C87">
            <v>0.3</v>
          </cell>
          <cell r="D87" t="str">
            <v>960元/人/年</v>
          </cell>
          <cell r="E87">
            <v>21.92</v>
          </cell>
        </row>
        <row r="88">
          <cell r="A88" t="str">
            <v>阳西县</v>
          </cell>
          <cell r="B88">
            <v>522</v>
          </cell>
          <cell r="C88">
            <v>0.3</v>
          </cell>
          <cell r="D88" t="str">
            <v>960元/人/年</v>
          </cell>
          <cell r="E88">
            <v>14.28</v>
          </cell>
        </row>
        <row r="89">
          <cell r="A89" t="str">
            <v>湛江市</v>
          </cell>
          <cell r="B89">
            <v>1919</v>
          </cell>
          <cell r="E89">
            <v>52.489999999999995</v>
          </cell>
        </row>
        <row r="90">
          <cell r="A90" t="str">
            <v>湛江市本级</v>
          </cell>
          <cell r="B90">
            <v>242</v>
          </cell>
          <cell r="C90">
            <v>0.3</v>
          </cell>
          <cell r="D90" t="str">
            <v>960元/人/年</v>
          </cell>
          <cell r="E90">
            <v>6.62</v>
          </cell>
        </row>
        <row r="91">
          <cell r="A91" t="str">
            <v>其中：湛江经济技术开发区</v>
          </cell>
          <cell r="B91">
            <v>242</v>
          </cell>
          <cell r="C91">
            <v>0.3</v>
          </cell>
          <cell r="D91" t="str">
            <v>960元/人/年</v>
          </cell>
          <cell r="E91">
            <v>6.62</v>
          </cell>
        </row>
        <row r="92">
          <cell r="A92" t="str">
            <v>奋勇高新技术产业开发区</v>
          </cell>
          <cell r="B92">
            <v>0</v>
          </cell>
          <cell r="C92">
            <v>0.3</v>
          </cell>
          <cell r="D92" t="str">
            <v>960元/人/年</v>
          </cell>
          <cell r="E92">
            <v>0</v>
          </cell>
        </row>
        <row r="93">
          <cell r="A93" t="str">
            <v>赤坎区</v>
          </cell>
          <cell r="B93">
            <v>37</v>
          </cell>
          <cell r="C93">
            <v>0.3</v>
          </cell>
          <cell r="D93" t="str">
            <v>960元/人/年</v>
          </cell>
          <cell r="E93">
            <v>1.01</v>
          </cell>
        </row>
        <row r="94">
          <cell r="A94" t="str">
            <v>霞山区</v>
          </cell>
          <cell r="B94">
            <v>63</v>
          </cell>
          <cell r="C94">
            <v>0.3</v>
          </cell>
          <cell r="D94" t="str">
            <v>960元/人/年</v>
          </cell>
          <cell r="E94">
            <v>1.72</v>
          </cell>
        </row>
        <row r="95">
          <cell r="A95" t="str">
            <v>坡头区</v>
          </cell>
          <cell r="B95">
            <v>242</v>
          </cell>
          <cell r="C95">
            <v>0.3</v>
          </cell>
          <cell r="D95" t="str">
            <v>960元/人/年</v>
          </cell>
          <cell r="E95">
            <v>6.62</v>
          </cell>
        </row>
        <row r="96">
          <cell r="A96" t="str">
            <v>麻章区</v>
          </cell>
          <cell r="B96">
            <v>192</v>
          </cell>
          <cell r="C96">
            <v>0.3</v>
          </cell>
          <cell r="D96" t="str">
            <v>960元/人/年</v>
          </cell>
          <cell r="E96">
            <v>5.25</v>
          </cell>
        </row>
        <row r="97">
          <cell r="A97" t="str">
            <v>遂溪县</v>
          </cell>
          <cell r="B97">
            <v>593</v>
          </cell>
          <cell r="C97">
            <v>0.3</v>
          </cell>
          <cell r="D97" t="str">
            <v>960元/人/年</v>
          </cell>
          <cell r="E97">
            <v>16.22</v>
          </cell>
        </row>
        <row r="98">
          <cell r="A98" t="str">
            <v>吴川市</v>
          </cell>
          <cell r="B98">
            <v>550</v>
          </cell>
          <cell r="C98">
            <v>0.3</v>
          </cell>
          <cell r="D98" t="str">
            <v>960元/人/年</v>
          </cell>
          <cell r="E98">
            <v>15.05</v>
          </cell>
        </row>
        <row r="99">
          <cell r="A99" t="str">
            <v>茂名市</v>
          </cell>
          <cell r="B99">
            <v>3168</v>
          </cell>
          <cell r="E99">
            <v>86.68</v>
          </cell>
        </row>
        <row r="100">
          <cell r="A100" t="str">
            <v>茂名市本级</v>
          </cell>
          <cell r="B100">
            <v>187</v>
          </cell>
          <cell r="C100">
            <v>0.3</v>
          </cell>
          <cell r="D100" t="str">
            <v>960元/人/年</v>
          </cell>
          <cell r="E100">
            <v>5.12</v>
          </cell>
        </row>
        <row r="101">
          <cell r="A101" t="str">
            <v>其中：滨海新区</v>
          </cell>
          <cell r="B101">
            <v>133</v>
          </cell>
          <cell r="C101">
            <v>0.3</v>
          </cell>
          <cell r="D101" t="str">
            <v>960元/人/年</v>
          </cell>
          <cell r="E101">
            <v>3.64</v>
          </cell>
        </row>
        <row r="102">
          <cell r="A102" t="str">
            <v>茂名市高新技术产业开发区</v>
          </cell>
          <cell r="B102">
            <v>54</v>
          </cell>
          <cell r="C102">
            <v>0.3</v>
          </cell>
          <cell r="D102" t="str">
            <v>960元/人/年</v>
          </cell>
          <cell r="E102">
            <v>1.48</v>
          </cell>
        </row>
        <row r="103">
          <cell r="A103" t="str">
            <v>茂南区</v>
          </cell>
          <cell r="B103">
            <v>614</v>
          </cell>
          <cell r="C103">
            <v>0.3</v>
          </cell>
          <cell r="D103" t="str">
            <v>960元/人/年</v>
          </cell>
          <cell r="E103">
            <v>16.8</v>
          </cell>
        </row>
        <row r="104">
          <cell r="A104" t="str">
            <v>电白区</v>
          </cell>
          <cell r="B104">
            <v>868</v>
          </cell>
          <cell r="C104">
            <v>0.3</v>
          </cell>
          <cell r="D104" t="str">
            <v>960元/人/年</v>
          </cell>
          <cell r="E104">
            <v>23.75</v>
          </cell>
        </row>
        <row r="105">
          <cell r="A105" t="str">
            <v>信宜市</v>
          </cell>
          <cell r="B105">
            <v>1499</v>
          </cell>
          <cell r="C105">
            <v>0.3</v>
          </cell>
          <cell r="D105" t="str">
            <v>960元/人/年</v>
          </cell>
          <cell r="E105">
            <v>41.01</v>
          </cell>
        </row>
        <row r="106">
          <cell r="A106" t="str">
            <v>肇庆市</v>
          </cell>
          <cell r="B106">
            <v>4461</v>
          </cell>
          <cell r="E106">
            <v>122.06</v>
          </cell>
        </row>
        <row r="107">
          <cell r="A107" t="str">
            <v>端州区</v>
          </cell>
          <cell r="B107">
            <v>494</v>
          </cell>
          <cell r="C107">
            <v>0.3</v>
          </cell>
          <cell r="D107" t="str">
            <v>960元/人/年</v>
          </cell>
          <cell r="E107">
            <v>13.52</v>
          </cell>
        </row>
        <row r="108">
          <cell r="A108" t="str">
            <v>鼎湖区</v>
          </cell>
          <cell r="B108">
            <v>687</v>
          </cell>
          <cell r="C108">
            <v>0.3</v>
          </cell>
          <cell r="D108" t="str">
            <v>960元/人/年</v>
          </cell>
          <cell r="E108">
            <v>18.8</v>
          </cell>
        </row>
        <row r="109">
          <cell r="A109" t="str">
            <v>高要市</v>
          </cell>
          <cell r="B109">
            <v>2062</v>
          </cell>
          <cell r="C109">
            <v>0.3</v>
          </cell>
          <cell r="D109" t="str">
            <v>960元/人/年</v>
          </cell>
          <cell r="E109">
            <v>56.42</v>
          </cell>
        </row>
        <row r="110">
          <cell r="A110" t="str">
            <v>四会市</v>
          </cell>
          <cell r="B110">
            <v>1218</v>
          </cell>
          <cell r="C110">
            <v>0.3</v>
          </cell>
          <cell r="D110" t="str">
            <v>960元/人/年</v>
          </cell>
          <cell r="E110">
            <v>33.32</v>
          </cell>
        </row>
        <row r="111">
          <cell r="A111" t="str">
            <v>清远市</v>
          </cell>
          <cell r="B111">
            <v>5258</v>
          </cell>
          <cell r="E111">
            <v>143.85999999999999</v>
          </cell>
        </row>
        <row r="112">
          <cell r="A112" t="str">
            <v>清城区</v>
          </cell>
          <cell r="B112">
            <v>1233</v>
          </cell>
          <cell r="C112">
            <v>0.3</v>
          </cell>
          <cell r="D112" t="str">
            <v>960元/人/年</v>
          </cell>
          <cell r="E112">
            <v>33.73</v>
          </cell>
        </row>
        <row r="113">
          <cell r="A113" t="str">
            <v>清新区</v>
          </cell>
          <cell r="B113">
            <v>1123</v>
          </cell>
          <cell r="C113">
            <v>0.3</v>
          </cell>
          <cell r="D113" t="str">
            <v>960元/人/年</v>
          </cell>
          <cell r="E113">
            <v>30.73</v>
          </cell>
        </row>
        <row r="114">
          <cell r="A114" t="str">
            <v>佛冈县</v>
          </cell>
          <cell r="B114">
            <v>538</v>
          </cell>
          <cell r="C114">
            <v>0.3</v>
          </cell>
          <cell r="D114" t="str">
            <v>960元/人/年</v>
          </cell>
          <cell r="E114">
            <v>14.72</v>
          </cell>
        </row>
        <row r="115">
          <cell r="A115" t="str">
            <v>阳山县</v>
          </cell>
          <cell r="B115">
            <v>893</v>
          </cell>
          <cell r="C115">
            <v>0.3</v>
          </cell>
          <cell r="D115" t="str">
            <v>960元/人/年</v>
          </cell>
          <cell r="E115">
            <v>24.43</v>
          </cell>
        </row>
        <row r="116">
          <cell r="A116" t="str">
            <v>连州市</v>
          </cell>
          <cell r="B116">
            <v>1471</v>
          </cell>
          <cell r="C116">
            <v>0.3</v>
          </cell>
          <cell r="D116" t="str">
            <v>960元/人/年</v>
          </cell>
          <cell r="E116">
            <v>40.25</v>
          </cell>
        </row>
        <row r="117">
          <cell r="A117" t="str">
            <v>潮州市</v>
          </cell>
          <cell r="B117">
            <v>11557</v>
          </cell>
          <cell r="E117">
            <v>316.2</v>
          </cell>
        </row>
        <row r="118">
          <cell r="A118" t="str">
            <v>潮州市本级</v>
          </cell>
          <cell r="B118">
            <v>727</v>
          </cell>
          <cell r="C118">
            <v>0.3</v>
          </cell>
          <cell r="D118" t="str">
            <v>960元/人/年</v>
          </cell>
          <cell r="E118">
            <v>19.89</v>
          </cell>
        </row>
        <row r="119">
          <cell r="A119" t="str">
            <v>其中：枫溪区</v>
          </cell>
          <cell r="B119">
            <v>727</v>
          </cell>
          <cell r="C119">
            <v>0.3</v>
          </cell>
          <cell r="D119" t="str">
            <v>960元/人/年</v>
          </cell>
          <cell r="E119">
            <v>19.89</v>
          </cell>
        </row>
        <row r="120">
          <cell r="A120" t="str">
            <v>湘桥区</v>
          </cell>
          <cell r="B120">
            <v>3719</v>
          </cell>
          <cell r="C120">
            <v>0.3</v>
          </cell>
          <cell r="D120" t="str">
            <v>960元/人/年</v>
          </cell>
          <cell r="E120">
            <v>101.75</v>
          </cell>
        </row>
        <row r="121">
          <cell r="A121" t="str">
            <v>潮安区</v>
          </cell>
          <cell r="B121">
            <v>7111</v>
          </cell>
          <cell r="C121">
            <v>0.3</v>
          </cell>
          <cell r="D121" t="str">
            <v>960元/人/年</v>
          </cell>
          <cell r="E121">
            <v>194.56</v>
          </cell>
        </row>
        <row r="122">
          <cell r="A122" t="str">
            <v>揭阳市</v>
          </cell>
          <cell r="B122">
            <v>7621</v>
          </cell>
          <cell r="E122">
            <v>208.51</v>
          </cell>
        </row>
        <row r="123">
          <cell r="A123" t="str">
            <v>榕城区</v>
          </cell>
          <cell r="B123">
            <v>754</v>
          </cell>
          <cell r="C123">
            <v>0.3</v>
          </cell>
          <cell r="D123" t="str">
            <v>960元/人/年</v>
          </cell>
          <cell r="E123">
            <v>20.63</v>
          </cell>
        </row>
        <row r="124">
          <cell r="A124" t="str">
            <v>揭东区</v>
          </cell>
          <cell r="B124">
            <v>6867</v>
          </cell>
          <cell r="C124">
            <v>0.3</v>
          </cell>
          <cell r="D124" t="str">
            <v>960元/人/年</v>
          </cell>
          <cell r="E124">
            <v>187.88</v>
          </cell>
        </row>
        <row r="125">
          <cell r="A125" t="str">
            <v>云浮市</v>
          </cell>
          <cell r="B125">
            <v>2175</v>
          </cell>
          <cell r="E125">
            <v>59.5</v>
          </cell>
        </row>
        <row r="126">
          <cell r="A126" t="str">
            <v>云城区</v>
          </cell>
          <cell r="B126">
            <v>618</v>
          </cell>
          <cell r="C126">
            <v>0.3</v>
          </cell>
          <cell r="D126" t="str">
            <v>960元/人/年</v>
          </cell>
          <cell r="E126">
            <v>16.91</v>
          </cell>
        </row>
        <row r="127">
          <cell r="A127" t="str">
            <v>云安区</v>
          </cell>
          <cell r="B127">
            <v>502</v>
          </cell>
          <cell r="C127">
            <v>0.3</v>
          </cell>
          <cell r="D127" t="str">
            <v>960元/人/年</v>
          </cell>
          <cell r="E127">
            <v>13.73</v>
          </cell>
        </row>
        <row r="128">
          <cell r="A128" t="str">
            <v>郁南县</v>
          </cell>
          <cell r="B128">
            <v>1055</v>
          </cell>
          <cell r="C128">
            <v>0.3</v>
          </cell>
          <cell r="D128" t="str">
            <v>960元/人/年</v>
          </cell>
          <cell r="E128">
            <v>28.86</v>
          </cell>
        </row>
        <row r="129">
          <cell r="A129" t="str">
            <v>财政省直管县小计</v>
          </cell>
          <cell r="B129">
            <v>42392</v>
          </cell>
          <cell r="E129">
            <v>1159.8200000000002</v>
          </cell>
        </row>
        <row r="130">
          <cell r="A130" t="str">
            <v>南澳县</v>
          </cell>
          <cell r="B130">
            <v>415</v>
          </cell>
          <cell r="C130">
            <v>0.3</v>
          </cell>
          <cell r="D130" t="str">
            <v>960元/人/年</v>
          </cell>
          <cell r="E130">
            <v>11.35</v>
          </cell>
        </row>
        <row r="131">
          <cell r="A131" t="str">
            <v>南雄市</v>
          </cell>
          <cell r="B131">
            <v>1230</v>
          </cell>
          <cell r="C131">
            <v>0.3</v>
          </cell>
          <cell r="D131" t="str">
            <v>960元/人/年</v>
          </cell>
          <cell r="E131">
            <v>33.65</v>
          </cell>
        </row>
        <row r="132">
          <cell r="A132" t="str">
            <v>仁化县</v>
          </cell>
          <cell r="B132">
            <v>612</v>
          </cell>
          <cell r="C132">
            <v>0.3</v>
          </cell>
          <cell r="D132" t="str">
            <v>960元/人/年</v>
          </cell>
          <cell r="E132">
            <v>16.74</v>
          </cell>
        </row>
        <row r="133">
          <cell r="A133" t="str">
            <v>乳源县</v>
          </cell>
          <cell r="B133">
            <v>597</v>
          </cell>
          <cell r="C133">
            <v>0.3</v>
          </cell>
          <cell r="D133" t="str">
            <v>960元/人/年</v>
          </cell>
          <cell r="E133">
            <v>16.33</v>
          </cell>
        </row>
        <row r="134">
          <cell r="A134" t="str">
            <v>翁源县</v>
          </cell>
          <cell r="B134">
            <v>1196</v>
          </cell>
          <cell r="C134">
            <v>0.3</v>
          </cell>
          <cell r="D134" t="str">
            <v>960元/人/年</v>
          </cell>
          <cell r="E134">
            <v>32.72</v>
          </cell>
        </row>
        <row r="135">
          <cell r="A135" t="str">
            <v>紫金县</v>
          </cell>
          <cell r="B135">
            <v>837</v>
          </cell>
          <cell r="C135">
            <v>0.3</v>
          </cell>
          <cell r="D135" t="str">
            <v>960元/人/年</v>
          </cell>
          <cell r="E135">
            <v>22.9</v>
          </cell>
        </row>
        <row r="136">
          <cell r="A136" t="str">
            <v>龙川县</v>
          </cell>
          <cell r="B136">
            <v>1954</v>
          </cell>
          <cell r="C136">
            <v>0.3</v>
          </cell>
          <cell r="D136" t="str">
            <v>960元/人/年</v>
          </cell>
          <cell r="E136">
            <v>53.46</v>
          </cell>
        </row>
        <row r="137">
          <cell r="A137" t="str">
            <v>连平县</v>
          </cell>
          <cell r="B137">
            <v>848</v>
          </cell>
          <cell r="C137">
            <v>0.3</v>
          </cell>
          <cell r="D137" t="str">
            <v>960元/人/年</v>
          </cell>
          <cell r="E137">
            <v>23.2</v>
          </cell>
        </row>
        <row r="138">
          <cell r="A138" t="str">
            <v>兴宁市</v>
          </cell>
          <cell r="B138">
            <v>1765</v>
          </cell>
          <cell r="C138">
            <v>0.3</v>
          </cell>
          <cell r="D138" t="str">
            <v>960元/人/年</v>
          </cell>
          <cell r="E138">
            <v>48.29</v>
          </cell>
        </row>
        <row r="139">
          <cell r="A139" t="str">
            <v>五华县</v>
          </cell>
          <cell r="B139">
            <v>753</v>
          </cell>
          <cell r="C139">
            <v>0.3</v>
          </cell>
          <cell r="D139" t="str">
            <v>960元/人/年</v>
          </cell>
          <cell r="E139">
            <v>20.6</v>
          </cell>
        </row>
        <row r="140">
          <cell r="A140" t="str">
            <v>丰顺县</v>
          </cell>
          <cell r="B140">
            <v>1267</v>
          </cell>
          <cell r="C140">
            <v>0.3</v>
          </cell>
          <cell r="D140" t="str">
            <v>960元/人/年</v>
          </cell>
          <cell r="E140">
            <v>34.67</v>
          </cell>
        </row>
        <row r="141">
          <cell r="A141" t="str">
            <v>大埔县</v>
          </cell>
          <cell r="B141">
            <v>1732</v>
          </cell>
          <cell r="C141">
            <v>0.3</v>
          </cell>
          <cell r="D141" t="str">
            <v>960元/人/年</v>
          </cell>
          <cell r="E141">
            <v>47.39</v>
          </cell>
        </row>
        <row r="142">
          <cell r="A142" t="str">
            <v>博罗县</v>
          </cell>
          <cell r="B142">
            <v>1277</v>
          </cell>
          <cell r="C142">
            <v>0.3</v>
          </cell>
          <cell r="D142" t="str">
            <v>960元/人/年</v>
          </cell>
          <cell r="E142">
            <v>34.94</v>
          </cell>
        </row>
        <row r="143">
          <cell r="A143" t="str">
            <v>陆河县</v>
          </cell>
          <cell r="B143">
            <v>784</v>
          </cell>
          <cell r="C143">
            <v>0.3</v>
          </cell>
          <cell r="D143" t="str">
            <v>960元/人/年</v>
          </cell>
          <cell r="E143">
            <v>21.45</v>
          </cell>
        </row>
        <row r="144">
          <cell r="A144" t="str">
            <v>陆丰市</v>
          </cell>
          <cell r="B144">
            <v>837</v>
          </cell>
          <cell r="C144">
            <v>0.3</v>
          </cell>
          <cell r="D144" t="str">
            <v>960元/人/年</v>
          </cell>
          <cell r="E144">
            <v>22.9</v>
          </cell>
        </row>
        <row r="145">
          <cell r="A145" t="str">
            <v>海丰县</v>
          </cell>
          <cell r="B145">
            <v>644</v>
          </cell>
          <cell r="C145">
            <v>0.3</v>
          </cell>
          <cell r="D145" t="str">
            <v>960元/人/年</v>
          </cell>
          <cell r="E145">
            <v>17.62</v>
          </cell>
        </row>
        <row r="146">
          <cell r="A146" t="str">
            <v>阳春市</v>
          </cell>
          <cell r="B146">
            <v>919</v>
          </cell>
          <cell r="C146">
            <v>0.3</v>
          </cell>
          <cell r="D146" t="str">
            <v>960元/人/年</v>
          </cell>
          <cell r="E146">
            <v>25.14</v>
          </cell>
        </row>
        <row r="147">
          <cell r="A147" t="str">
            <v>徐闻县</v>
          </cell>
          <cell r="B147">
            <v>577</v>
          </cell>
          <cell r="C147">
            <v>0.3</v>
          </cell>
          <cell r="D147" t="str">
            <v>960元/人/年</v>
          </cell>
          <cell r="E147">
            <v>15.79</v>
          </cell>
        </row>
        <row r="148">
          <cell r="A148" t="str">
            <v>廉江市</v>
          </cell>
          <cell r="B148">
            <v>1351</v>
          </cell>
          <cell r="C148">
            <v>0.3</v>
          </cell>
          <cell r="D148" t="str">
            <v>960元/人/年</v>
          </cell>
          <cell r="E148">
            <v>36.96</v>
          </cell>
        </row>
        <row r="149">
          <cell r="A149" t="str">
            <v>雷州市</v>
          </cell>
          <cell r="B149">
            <v>1095</v>
          </cell>
          <cell r="C149">
            <v>0.3</v>
          </cell>
          <cell r="D149" t="str">
            <v>960元/人/年</v>
          </cell>
          <cell r="E149">
            <v>29.96</v>
          </cell>
        </row>
        <row r="150">
          <cell r="A150" t="str">
            <v>高州市</v>
          </cell>
          <cell r="B150">
            <v>2275</v>
          </cell>
          <cell r="C150">
            <v>0.3</v>
          </cell>
          <cell r="D150" t="str">
            <v>960元/人/年</v>
          </cell>
          <cell r="E150">
            <v>62.24</v>
          </cell>
        </row>
        <row r="151">
          <cell r="A151" t="str">
            <v>化州市</v>
          </cell>
          <cell r="B151">
            <v>1306</v>
          </cell>
          <cell r="C151">
            <v>0.3</v>
          </cell>
          <cell r="D151" t="str">
            <v>960元/人/年</v>
          </cell>
          <cell r="E151">
            <v>35.73</v>
          </cell>
        </row>
        <row r="152">
          <cell r="A152" t="str">
            <v>封开县</v>
          </cell>
          <cell r="B152">
            <v>1073</v>
          </cell>
          <cell r="C152">
            <v>0.3</v>
          </cell>
          <cell r="D152" t="str">
            <v>960元/人/年</v>
          </cell>
          <cell r="E152">
            <v>29.36</v>
          </cell>
        </row>
        <row r="153">
          <cell r="A153" t="str">
            <v>怀集县</v>
          </cell>
          <cell r="B153">
            <v>1140</v>
          </cell>
          <cell r="C153">
            <v>0.3</v>
          </cell>
          <cell r="D153" t="str">
            <v>960元/人/年</v>
          </cell>
          <cell r="E153">
            <v>31.19</v>
          </cell>
        </row>
        <row r="154">
          <cell r="A154" t="str">
            <v>德庆县</v>
          </cell>
          <cell r="B154">
            <v>1006</v>
          </cell>
          <cell r="C154">
            <v>0.3</v>
          </cell>
          <cell r="D154" t="str">
            <v>960元/人/年</v>
          </cell>
          <cell r="E154">
            <v>27.52</v>
          </cell>
        </row>
        <row r="155">
          <cell r="A155" t="str">
            <v>广宁县</v>
          </cell>
          <cell r="B155">
            <v>1089</v>
          </cell>
          <cell r="C155">
            <v>0.3</v>
          </cell>
          <cell r="D155" t="str">
            <v>960元/人/年</v>
          </cell>
          <cell r="E155">
            <v>29.8</v>
          </cell>
        </row>
        <row r="156">
          <cell r="A156" t="str">
            <v>英德市</v>
          </cell>
          <cell r="B156">
            <v>1179</v>
          </cell>
          <cell r="C156">
            <v>0.3</v>
          </cell>
          <cell r="D156" t="str">
            <v>960元/人/年</v>
          </cell>
          <cell r="E156">
            <v>32.26</v>
          </cell>
        </row>
        <row r="157">
          <cell r="A157" t="str">
            <v>连山县</v>
          </cell>
          <cell r="B157">
            <v>150</v>
          </cell>
          <cell r="C157">
            <v>0.3</v>
          </cell>
          <cell r="D157" t="str">
            <v>960元/人/年</v>
          </cell>
          <cell r="E157">
            <v>4.1</v>
          </cell>
        </row>
        <row r="158">
          <cell r="A158" t="str">
            <v>连南县</v>
          </cell>
          <cell r="B158">
            <v>294</v>
          </cell>
          <cell r="C158">
            <v>0.3</v>
          </cell>
          <cell r="D158" t="str">
            <v>960元/人/年</v>
          </cell>
          <cell r="E158">
            <v>8.04</v>
          </cell>
        </row>
        <row r="159">
          <cell r="A159" t="str">
            <v>饶平县</v>
          </cell>
          <cell r="B159">
            <v>6201</v>
          </cell>
          <cell r="C159">
            <v>0.3</v>
          </cell>
          <cell r="D159" t="str">
            <v>960元/人/年</v>
          </cell>
          <cell r="E159">
            <v>169.66</v>
          </cell>
        </row>
        <row r="160">
          <cell r="A160" t="str">
            <v>普宁市</v>
          </cell>
          <cell r="B160">
            <v>1019</v>
          </cell>
          <cell r="C160">
            <v>0.3</v>
          </cell>
          <cell r="D160" t="str">
            <v>960元/人/年</v>
          </cell>
          <cell r="E160">
            <v>27.88</v>
          </cell>
        </row>
        <row r="161">
          <cell r="A161" t="str">
            <v>揭西县</v>
          </cell>
          <cell r="B161">
            <v>1146</v>
          </cell>
          <cell r="C161">
            <v>0.3</v>
          </cell>
          <cell r="D161" t="str">
            <v>960元/人/年</v>
          </cell>
          <cell r="E161">
            <v>31.35</v>
          </cell>
        </row>
        <row r="162">
          <cell r="A162" t="str">
            <v>惠来县</v>
          </cell>
          <cell r="B162">
            <v>1023</v>
          </cell>
          <cell r="C162">
            <v>0.3</v>
          </cell>
          <cell r="D162" t="str">
            <v>960元/人/年</v>
          </cell>
          <cell r="E162">
            <v>27.99</v>
          </cell>
        </row>
        <row r="163">
          <cell r="A163" t="str">
            <v>罗定市</v>
          </cell>
          <cell r="B163">
            <v>1645</v>
          </cell>
          <cell r="C163">
            <v>0.3</v>
          </cell>
          <cell r="D163" t="str">
            <v>960元/人/年</v>
          </cell>
          <cell r="E163">
            <v>45.01</v>
          </cell>
        </row>
        <row r="164">
          <cell r="A164" t="str">
            <v>新兴县</v>
          </cell>
          <cell r="B164">
            <v>1156</v>
          </cell>
          <cell r="C164">
            <v>0.3</v>
          </cell>
          <cell r="D164" t="str">
            <v>960元/人/年</v>
          </cell>
          <cell r="E164">
            <v>31.63</v>
          </cell>
        </row>
        <row r="165">
          <cell r="A165" t="str">
            <v>横琴粤澳深度合作区</v>
          </cell>
          <cell r="B165">
            <v>0</v>
          </cell>
          <cell r="C165">
            <v>0.3</v>
          </cell>
          <cell r="D165" t="str">
            <v>960元/人/年</v>
          </cell>
          <cell r="E165">
            <v>0</v>
          </cell>
        </row>
        <row r="166">
          <cell r="A166" t="str">
            <v>备注：
1.国家应补助金额计算公式为我省上报2022年度国家补助人数*奖励标准*月份数*比例*资金提前下达比例,奖励标准为80元/人月，月份数为12，即年补助960元/人，比例为30%，资金提前下达比例为95%；
2.根据《国务院办公厅关于印发医疗卫生领域中央与地方财政事权和支出责任划分改革方案的通知）》(国办发〔2018〕67号），计划生育扶助保障项目参照基本公共卫生服务支出责任，中央对广东承担30%；
3.非建制区补助资金下达所在地级市本级；　　　　　　　　　　　　　　　　　　　　　　　　　　　　　　</v>
          </cell>
        </row>
      </sheetData>
      <sheetData sheetId="2">
        <row r="1">
          <cell r="A1" t="str">
            <v>附件3-2</v>
          </cell>
        </row>
        <row r="2">
          <cell r="A2" t="str">
            <v>2023年中央财政计划生育家庭特别扶助制度补助资金测算表</v>
          </cell>
        </row>
        <row r="3">
          <cell r="F3" t="str">
            <v>金额单位：万元</v>
          </cell>
        </row>
        <row r="4">
          <cell r="A4" t="str">
            <v>地区</v>
          </cell>
          <cell r="B4" t="str">
            <v>独生子女伤残死亡家庭</v>
          </cell>
          <cell r="F4" t="str">
            <v>应补助金额</v>
          </cell>
        </row>
        <row r="5">
          <cell r="B5" t="str">
            <v>伤残补助</v>
          </cell>
          <cell r="C5" t="str">
            <v>死亡补助</v>
          </cell>
          <cell r="D5" t="str">
            <v>其他家庭补助</v>
          </cell>
          <cell r="E5" t="str">
            <v>小计</v>
          </cell>
        </row>
        <row r="6">
          <cell r="A6" t="str">
            <v>栏次</v>
          </cell>
          <cell r="B6" t="str">
            <v>1栏</v>
          </cell>
          <cell r="C6" t="str">
            <v>2栏</v>
          </cell>
          <cell r="D6" t="str">
            <v>3栏</v>
          </cell>
          <cell r="E6" t="str">
            <v>4栏=1栏+2栏+3栏</v>
          </cell>
          <cell r="F6" t="str">
            <v>5栏=4568*4栏/∑4栏</v>
          </cell>
        </row>
        <row r="7">
          <cell r="A7" t="str">
            <v>合计</v>
          </cell>
          <cell r="B7">
            <v>1714.31</v>
          </cell>
          <cell r="C7">
            <v>3339.4400000000005</v>
          </cell>
          <cell r="D7">
            <v>129.72</v>
          </cell>
          <cell r="E7">
            <v>5183.469999999998</v>
          </cell>
          <cell r="F7">
            <v>4568</v>
          </cell>
        </row>
        <row r="8">
          <cell r="A8" t="str">
            <v>地级以上市小计</v>
          </cell>
          <cell r="B8">
            <v>1626.54</v>
          </cell>
          <cell r="C8">
            <v>3027.5000000000005</v>
          </cell>
          <cell r="D8">
            <v>68.67999999999999</v>
          </cell>
          <cell r="E8">
            <v>4722.719999999998</v>
          </cell>
          <cell r="F8">
            <v>4161.96</v>
          </cell>
        </row>
        <row r="9">
          <cell r="A9" t="str">
            <v>广州市</v>
          </cell>
          <cell r="B9">
            <v>791.79</v>
          </cell>
          <cell r="C9">
            <v>1179.8</v>
          </cell>
          <cell r="D9">
            <v>12.45</v>
          </cell>
          <cell r="E9">
            <v>1984.0400000000002</v>
          </cell>
          <cell r="F9">
            <v>1748.46</v>
          </cell>
        </row>
        <row r="10">
          <cell r="A10" t="str">
            <v>荔湾区</v>
          </cell>
          <cell r="B10">
            <v>171.32</v>
          </cell>
          <cell r="C10">
            <v>248.39</v>
          </cell>
          <cell r="D10">
            <v>0</v>
          </cell>
          <cell r="E10">
            <v>419.71</v>
          </cell>
          <cell r="F10">
            <v>369.87</v>
          </cell>
        </row>
        <row r="11">
          <cell r="A11" t="str">
            <v>越秀区</v>
          </cell>
          <cell r="B11">
            <v>214.27</v>
          </cell>
          <cell r="C11">
            <v>297.63</v>
          </cell>
          <cell r="D11">
            <v>0.09</v>
          </cell>
          <cell r="E11">
            <v>511.98999999999995</v>
          </cell>
          <cell r="F11">
            <v>451.2</v>
          </cell>
        </row>
        <row r="12">
          <cell r="A12" t="str">
            <v>海珠区</v>
          </cell>
          <cell r="B12">
            <v>176.04</v>
          </cell>
          <cell r="C12">
            <v>266.95</v>
          </cell>
          <cell r="D12">
            <v>0.09</v>
          </cell>
          <cell r="E12">
            <v>443.08</v>
          </cell>
          <cell r="F12">
            <v>390.47</v>
          </cell>
        </row>
        <row r="13">
          <cell r="A13" t="str">
            <v>天河区</v>
          </cell>
          <cell r="B13">
            <v>71.42</v>
          </cell>
          <cell r="C13">
            <v>104.72</v>
          </cell>
          <cell r="D13">
            <v>0</v>
          </cell>
          <cell r="E13">
            <v>176.14</v>
          </cell>
          <cell r="F13">
            <v>155.23</v>
          </cell>
        </row>
        <row r="14">
          <cell r="A14" t="str">
            <v>白云区</v>
          </cell>
          <cell r="B14">
            <v>48.93</v>
          </cell>
          <cell r="C14">
            <v>79.7</v>
          </cell>
          <cell r="D14">
            <v>0</v>
          </cell>
          <cell r="E14">
            <v>128.63</v>
          </cell>
          <cell r="F14">
            <v>113.36</v>
          </cell>
        </row>
        <row r="15">
          <cell r="A15" t="str">
            <v>黄埔区</v>
          </cell>
          <cell r="B15">
            <v>29.58</v>
          </cell>
          <cell r="C15">
            <v>32.49</v>
          </cell>
          <cell r="D15">
            <v>0</v>
          </cell>
          <cell r="E15">
            <v>62.07</v>
          </cell>
          <cell r="F15">
            <v>54.7</v>
          </cell>
        </row>
        <row r="16">
          <cell r="A16" t="str">
            <v>番禺区</v>
          </cell>
          <cell r="B16">
            <v>31.15</v>
          </cell>
          <cell r="C16">
            <v>51.25</v>
          </cell>
          <cell r="D16">
            <v>4.98</v>
          </cell>
          <cell r="E16">
            <v>87.38000000000001</v>
          </cell>
          <cell r="F16">
            <v>77</v>
          </cell>
        </row>
        <row r="17">
          <cell r="A17" t="str">
            <v>花都区</v>
          </cell>
          <cell r="B17">
            <v>15.89</v>
          </cell>
          <cell r="C17">
            <v>30.87</v>
          </cell>
          <cell r="D17">
            <v>0.98</v>
          </cell>
          <cell r="E17">
            <v>47.74</v>
          </cell>
          <cell r="F17">
            <v>42.07</v>
          </cell>
        </row>
        <row r="18">
          <cell r="A18" t="str">
            <v>南沙区</v>
          </cell>
          <cell r="B18">
            <v>16.83</v>
          </cell>
          <cell r="C18">
            <v>23.81</v>
          </cell>
          <cell r="D18">
            <v>3.2</v>
          </cell>
          <cell r="E18">
            <v>43.84</v>
          </cell>
          <cell r="F18">
            <v>38.63</v>
          </cell>
        </row>
        <row r="19">
          <cell r="A19" t="str">
            <v>从化区</v>
          </cell>
          <cell r="B19">
            <v>5.82</v>
          </cell>
          <cell r="C19">
            <v>19.98</v>
          </cell>
          <cell r="D19">
            <v>0</v>
          </cell>
          <cell r="E19">
            <v>25.8</v>
          </cell>
          <cell r="F19">
            <v>22.74</v>
          </cell>
        </row>
        <row r="20">
          <cell r="A20" t="str">
            <v>增城区</v>
          </cell>
          <cell r="B20">
            <v>10.54</v>
          </cell>
          <cell r="C20">
            <v>24.01</v>
          </cell>
          <cell r="D20">
            <v>3.11</v>
          </cell>
          <cell r="E20">
            <v>37.66</v>
          </cell>
          <cell r="F20">
            <v>33.19</v>
          </cell>
        </row>
        <row r="21">
          <cell r="A21" t="str">
            <v>深圳市
（深汕特别合作区）</v>
          </cell>
          <cell r="B21">
            <v>0</v>
          </cell>
          <cell r="C21">
            <v>0</v>
          </cell>
          <cell r="D21">
            <v>0</v>
          </cell>
          <cell r="E21">
            <v>0</v>
          </cell>
          <cell r="F21">
            <v>0</v>
          </cell>
        </row>
        <row r="22">
          <cell r="A22" t="str">
            <v>珠海市</v>
          </cell>
          <cell r="B22">
            <v>51.28000000000001</v>
          </cell>
          <cell r="C22">
            <v>103.72</v>
          </cell>
          <cell r="D22">
            <v>2.05</v>
          </cell>
          <cell r="E22">
            <v>157.05</v>
          </cell>
          <cell r="F22">
            <v>138.41</v>
          </cell>
        </row>
        <row r="23">
          <cell r="A23" t="str">
            <v>珠海市本级</v>
          </cell>
          <cell r="B23">
            <v>3.46</v>
          </cell>
          <cell r="C23">
            <v>3.63</v>
          </cell>
          <cell r="D23">
            <v>0</v>
          </cell>
          <cell r="E23">
            <v>7.09</v>
          </cell>
          <cell r="F23">
            <v>6.25</v>
          </cell>
        </row>
        <row r="24">
          <cell r="A24" t="str">
            <v>其中：珠海市高新技术产业开发区</v>
          </cell>
          <cell r="B24">
            <v>3.46</v>
          </cell>
          <cell r="C24">
            <v>3.63</v>
          </cell>
          <cell r="D24">
            <v>0</v>
          </cell>
          <cell r="E24">
            <v>7.09</v>
          </cell>
          <cell r="F24">
            <v>6.25</v>
          </cell>
        </row>
        <row r="25">
          <cell r="A25" t="str">
            <v>鹤洲新区筹备组</v>
          </cell>
          <cell r="B25">
            <v>0</v>
          </cell>
          <cell r="C25">
            <v>0</v>
          </cell>
          <cell r="D25">
            <v>0</v>
          </cell>
          <cell r="E25">
            <v>0</v>
          </cell>
          <cell r="F25">
            <v>0</v>
          </cell>
        </row>
        <row r="26">
          <cell r="A26" t="str">
            <v>香洲区</v>
          </cell>
          <cell r="B26">
            <v>37.28</v>
          </cell>
          <cell r="C26">
            <v>72.64</v>
          </cell>
          <cell r="D26">
            <v>0</v>
          </cell>
          <cell r="E26">
            <v>109.92</v>
          </cell>
          <cell r="F26">
            <v>96.87</v>
          </cell>
        </row>
        <row r="27">
          <cell r="A27" t="str">
            <v>斗门区</v>
          </cell>
          <cell r="B27">
            <v>5.66</v>
          </cell>
          <cell r="C27">
            <v>16.55</v>
          </cell>
          <cell r="D27">
            <v>2.05</v>
          </cell>
          <cell r="E27">
            <v>24.26</v>
          </cell>
          <cell r="F27">
            <v>21.38</v>
          </cell>
        </row>
        <row r="28">
          <cell r="A28" t="str">
            <v>金湾区</v>
          </cell>
          <cell r="B28">
            <v>4.88</v>
          </cell>
          <cell r="C28">
            <v>10.9</v>
          </cell>
          <cell r="D28">
            <v>0</v>
          </cell>
          <cell r="E28">
            <v>15.780000000000001</v>
          </cell>
          <cell r="F28">
            <v>13.91</v>
          </cell>
        </row>
        <row r="29">
          <cell r="A29" t="str">
            <v>汕头市</v>
          </cell>
          <cell r="B29">
            <v>76.14999999999999</v>
          </cell>
          <cell r="C29">
            <v>131.96</v>
          </cell>
          <cell r="D29">
            <v>0.18</v>
          </cell>
          <cell r="E29">
            <v>208.29000000000002</v>
          </cell>
          <cell r="F29">
            <v>183.55999999999997</v>
          </cell>
        </row>
        <row r="30">
          <cell r="A30" t="str">
            <v>龙湖区</v>
          </cell>
          <cell r="B30">
            <v>4.88</v>
          </cell>
          <cell r="C30">
            <v>26.03</v>
          </cell>
          <cell r="D30">
            <v>0.09</v>
          </cell>
          <cell r="E30">
            <v>31</v>
          </cell>
          <cell r="F30">
            <v>27.32</v>
          </cell>
        </row>
        <row r="31">
          <cell r="A31" t="str">
            <v>金平区</v>
          </cell>
          <cell r="B31">
            <v>65.13</v>
          </cell>
          <cell r="C31">
            <v>82.53</v>
          </cell>
          <cell r="D31">
            <v>0</v>
          </cell>
          <cell r="E31">
            <v>147.66</v>
          </cell>
          <cell r="F31">
            <v>130.13</v>
          </cell>
        </row>
        <row r="32">
          <cell r="A32" t="str">
            <v>濠江区</v>
          </cell>
          <cell r="B32">
            <v>0.79</v>
          </cell>
          <cell r="C32">
            <v>1.41</v>
          </cell>
          <cell r="D32">
            <v>0</v>
          </cell>
          <cell r="E32">
            <v>2.2</v>
          </cell>
          <cell r="F32">
            <v>1.94</v>
          </cell>
        </row>
        <row r="33">
          <cell r="A33" t="str">
            <v>潮阳区</v>
          </cell>
          <cell r="B33">
            <v>1.73</v>
          </cell>
          <cell r="C33">
            <v>3.23</v>
          </cell>
          <cell r="D33">
            <v>0.09</v>
          </cell>
          <cell r="E33">
            <v>5.05</v>
          </cell>
          <cell r="F33">
            <v>4.45</v>
          </cell>
        </row>
        <row r="34">
          <cell r="A34" t="str">
            <v>潮南区</v>
          </cell>
          <cell r="B34">
            <v>0.63</v>
          </cell>
          <cell r="C34">
            <v>2.42</v>
          </cell>
          <cell r="D34">
            <v>0</v>
          </cell>
          <cell r="E34">
            <v>3.05</v>
          </cell>
          <cell r="F34">
            <v>2.69</v>
          </cell>
        </row>
        <row r="35">
          <cell r="A35" t="str">
            <v>澄海区</v>
          </cell>
          <cell r="B35">
            <v>2.99</v>
          </cell>
          <cell r="C35">
            <v>16.34</v>
          </cell>
          <cell r="D35">
            <v>0</v>
          </cell>
          <cell r="E35">
            <v>19.33</v>
          </cell>
          <cell r="F35">
            <v>17.03</v>
          </cell>
        </row>
        <row r="36">
          <cell r="A36" t="str">
            <v>佛山市</v>
          </cell>
          <cell r="B36">
            <v>147.09</v>
          </cell>
          <cell r="C36">
            <v>318.82</v>
          </cell>
          <cell r="D36">
            <v>3.0300000000000002</v>
          </cell>
          <cell r="E36">
            <v>468.94</v>
          </cell>
          <cell r="F36">
            <v>413.25</v>
          </cell>
        </row>
        <row r="37">
          <cell r="A37" t="str">
            <v>禅城区</v>
          </cell>
          <cell r="B37">
            <v>53.8</v>
          </cell>
          <cell r="C37">
            <v>106.94</v>
          </cell>
          <cell r="D37">
            <v>0</v>
          </cell>
          <cell r="E37">
            <v>160.74</v>
          </cell>
          <cell r="F37">
            <v>141.65</v>
          </cell>
        </row>
        <row r="38">
          <cell r="A38" t="str">
            <v>南海区</v>
          </cell>
          <cell r="B38">
            <v>28.16</v>
          </cell>
          <cell r="C38">
            <v>63.36</v>
          </cell>
          <cell r="D38">
            <v>0</v>
          </cell>
          <cell r="E38">
            <v>91.52</v>
          </cell>
          <cell r="F38">
            <v>80.65</v>
          </cell>
        </row>
        <row r="39">
          <cell r="A39" t="str">
            <v>顺德区</v>
          </cell>
          <cell r="B39">
            <v>37.6</v>
          </cell>
          <cell r="C39">
            <v>86.77</v>
          </cell>
          <cell r="D39">
            <v>1.87</v>
          </cell>
          <cell r="E39">
            <v>126.24000000000001</v>
          </cell>
          <cell r="F39">
            <v>111.25</v>
          </cell>
        </row>
        <row r="40">
          <cell r="A40" t="str">
            <v>三水区</v>
          </cell>
          <cell r="B40">
            <v>18.56</v>
          </cell>
          <cell r="C40">
            <v>43.79</v>
          </cell>
          <cell r="D40">
            <v>1.16</v>
          </cell>
          <cell r="E40">
            <v>63.50999999999999</v>
          </cell>
          <cell r="F40">
            <v>55.97</v>
          </cell>
        </row>
        <row r="41">
          <cell r="A41" t="str">
            <v>高明区</v>
          </cell>
          <cell r="B41">
            <v>8.97</v>
          </cell>
          <cell r="C41">
            <v>17.96</v>
          </cell>
          <cell r="D41">
            <v>0</v>
          </cell>
          <cell r="E41">
            <v>26.93</v>
          </cell>
          <cell r="F41">
            <v>23.73</v>
          </cell>
        </row>
        <row r="42">
          <cell r="A42" t="str">
            <v>韶关市</v>
          </cell>
          <cell r="B42">
            <v>86.84</v>
          </cell>
          <cell r="C42">
            <v>208.24</v>
          </cell>
          <cell r="D42">
            <v>13.819999999999999</v>
          </cell>
          <cell r="E42">
            <v>308.90000000000003</v>
          </cell>
          <cell r="F42">
            <v>272.21000000000004</v>
          </cell>
        </row>
        <row r="43">
          <cell r="A43" t="str">
            <v>武江区</v>
          </cell>
          <cell r="B43">
            <v>28.63</v>
          </cell>
          <cell r="C43">
            <v>51.05</v>
          </cell>
          <cell r="D43">
            <v>1.33</v>
          </cell>
          <cell r="E43">
            <v>81.00999999999999</v>
          </cell>
          <cell r="F43">
            <v>71.39</v>
          </cell>
        </row>
        <row r="44">
          <cell r="A44" t="str">
            <v>浈江区</v>
          </cell>
          <cell r="B44">
            <v>29.58</v>
          </cell>
          <cell r="C44">
            <v>72.64</v>
          </cell>
          <cell r="D44">
            <v>2.35</v>
          </cell>
          <cell r="E44">
            <v>104.57</v>
          </cell>
          <cell r="F44">
            <v>92.15</v>
          </cell>
        </row>
        <row r="45">
          <cell r="A45" t="str">
            <v>曲江区</v>
          </cell>
          <cell r="B45">
            <v>14.95</v>
          </cell>
          <cell r="C45">
            <v>33.7</v>
          </cell>
          <cell r="D45">
            <v>6.49</v>
          </cell>
          <cell r="E45">
            <v>55.14000000000001</v>
          </cell>
          <cell r="F45">
            <v>48.59</v>
          </cell>
        </row>
        <row r="46">
          <cell r="A46" t="str">
            <v>始兴县</v>
          </cell>
          <cell r="B46">
            <v>6.29</v>
          </cell>
          <cell r="C46">
            <v>12.71</v>
          </cell>
          <cell r="D46">
            <v>1.69</v>
          </cell>
          <cell r="E46">
            <v>20.69</v>
          </cell>
          <cell r="F46">
            <v>18.23</v>
          </cell>
        </row>
        <row r="47">
          <cell r="A47" t="str">
            <v>新丰县</v>
          </cell>
          <cell r="B47">
            <v>0.31</v>
          </cell>
          <cell r="C47">
            <v>5.25</v>
          </cell>
          <cell r="D47">
            <v>0.36</v>
          </cell>
          <cell r="E47">
            <v>5.92</v>
          </cell>
          <cell r="F47">
            <v>5.22</v>
          </cell>
        </row>
        <row r="48">
          <cell r="A48" t="str">
            <v>乐昌市</v>
          </cell>
          <cell r="B48">
            <v>7.08</v>
          </cell>
          <cell r="C48">
            <v>32.89</v>
          </cell>
          <cell r="D48">
            <v>1.6</v>
          </cell>
          <cell r="E48">
            <v>41.57</v>
          </cell>
          <cell r="F48">
            <v>36.63</v>
          </cell>
        </row>
        <row r="49">
          <cell r="A49" t="str">
            <v>河源市</v>
          </cell>
          <cell r="B49">
            <v>4.09</v>
          </cell>
          <cell r="C49">
            <v>14.73</v>
          </cell>
          <cell r="D49">
            <v>9.149999999999999</v>
          </cell>
          <cell r="E49">
            <v>27.969999999999995</v>
          </cell>
          <cell r="F49">
            <v>24.65</v>
          </cell>
        </row>
        <row r="50">
          <cell r="A50" t="str">
            <v>河源市本级</v>
          </cell>
          <cell r="B50">
            <v>0</v>
          </cell>
          <cell r="C50">
            <v>1.01</v>
          </cell>
          <cell r="D50">
            <v>0</v>
          </cell>
          <cell r="E50">
            <v>1.01</v>
          </cell>
          <cell r="F50">
            <v>0.89</v>
          </cell>
        </row>
        <row r="51">
          <cell r="A51" t="str">
            <v>其中：江东新区</v>
          </cell>
          <cell r="B51">
            <v>0</v>
          </cell>
          <cell r="C51">
            <v>1.01</v>
          </cell>
          <cell r="D51">
            <v>0</v>
          </cell>
          <cell r="E51">
            <v>1.01</v>
          </cell>
          <cell r="F51">
            <v>0.89</v>
          </cell>
        </row>
        <row r="52">
          <cell r="A52" t="str">
            <v>源城区</v>
          </cell>
          <cell r="B52">
            <v>3.15</v>
          </cell>
          <cell r="C52">
            <v>5.04</v>
          </cell>
          <cell r="D52">
            <v>1.06</v>
          </cell>
          <cell r="E52">
            <v>9.25</v>
          </cell>
          <cell r="F52">
            <v>8.15</v>
          </cell>
        </row>
        <row r="53">
          <cell r="A53" t="str">
            <v>和平县</v>
          </cell>
          <cell r="B53">
            <v>0.31</v>
          </cell>
          <cell r="C53">
            <v>4.64</v>
          </cell>
          <cell r="D53">
            <v>7.38</v>
          </cell>
          <cell r="E53">
            <v>12.329999999999998</v>
          </cell>
          <cell r="F53">
            <v>10.87</v>
          </cell>
        </row>
        <row r="54">
          <cell r="A54" t="str">
            <v>东源县</v>
          </cell>
          <cell r="B54">
            <v>0.63</v>
          </cell>
          <cell r="C54">
            <v>4.04</v>
          </cell>
          <cell r="D54">
            <v>0.71</v>
          </cell>
          <cell r="E54">
            <v>5.38</v>
          </cell>
          <cell r="F54">
            <v>4.74</v>
          </cell>
        </row>
        <row r="55">
          <cell r="A55" t="str">
            <v>梅州市</v>
          </cell>
          <cell r="B55">
            <v>17.93</v>
          </cell>
          <cell r="C55">
            <v>65.18</v>
          </cell>
          <cell r="D55">
            <v>3.9000000000000004</v>
          </cell>
          <cell r="E55">
            <v>87.01</v>
          </cell>
          <cell r="F55">
            <v>76.69000000000001</v>
          </cell>
        </row>
        <row r="56">
          <cell r="A56" t="str">
            <v>梅江区</v>
          </cell>
          <cell r="B56">
            <v>11.48</v>
          </cell>
          <cell r="C56">
            <v>36.32</v>
          </cell>
          <cell r="D56">
            <v>0.5700000000000001</v>
          </cell>
          <cell r="E56">
            <v>48.37</v>
          </cell>
          <cell r="F56">
            <v>42.63</v>
          </cell>
        </row>
        <row r="57">
          <cell r="A57" t="str">
            <v>梅县区</v>
          </cell>
          <cell r="B57">
            <v>3.15</v>
          </cell>
          <cell r="C57">
            <v>13.52</v>
          </cell>
          <cell r="D57">
            <v>3.24</v>
          </cell>
          <cell r="E57">
            <v>19.909999999999997</v>
          </cell>
          <cell r="F57">
            <v>17.55</v>
          </cell>
        </row>
        <row r="58">
          <cell r="A58" t="str">
            <v>平远县</v>
          </cell>
          <cell r="B58">
            <v>1.1</v>
          </cell>
          <cell r="C58">
            <v>6.66</v>
          </cell>
          <cell r="D58">
            <v>0</v>
          </cell>
          <cell r="E58">
            <v>7.76</v>
          </cell>
          <cell r="F58">
            <v>6.84</v>
          </cell>
        </row>
        <row r="59">
          <cell r="A59" t="str">
            <v>蕉岭县</v>
          </cell>
          <cell r="B59">
            <v>2.2</v>
          </cell>
          <cell r="C59">
            <v>8.68</v>
          </cell>
          <cell r="D59">
            <v>0.09</v>
          </cell>
          <cell r="E59">
            <v>10.969999999999999</v>
          </cell>
          <cell r="F59">
            <v>9.67</v>
          </cell>
        </row>
        <row r="60">
          <cell r="A60" t="str">
            <v>惠州市</v>
          </cell>
          <cell r="B60">
            <v>41.22</v>
          </cell>
          <cell r="C60">
            <v>72.84</v>
          </cell>
          <cell r="D60">
            <v>0.18</v>
          </cell>
          <cell r="E60">
            <v>114.24</v>
          </cell>
          <cell r="F60">
            <v>100.66999999999999</v>
          </cell>
        </row>
        <row r="61">
          <cell r="A61" t="str">
            <v>惠州市本级</v>
          </cell>
          <cell r="B61">
            <v>5.66</v>
          </cell>
          <cell r="C61">
            <v>7.67</v>
          </cell>
          <cell r="D61">
            <v>0</v>
          </cell>
          <cell r="E61">
            <v>13.33</v>
          </cell>
          <cell r="F61">
            <v>11.75</v>
          </cell>
        </row>
        <row r="62">
          <cell r="A62" t="str">
            <v>其中：大亚湾经济技术开发区</v>
          </cell>
          <cell r="B62">
            <v>3.62</v>
          </cell>
          <cell r="C62">
            <v>5.25</v>
          </cell>
          <cell r="D62">
            <v>0</v>
          </cell>
          <cell r="E62">
            <v>8.870000000000001</v>
          </cell>
          <cell r="F62">
            <v>7.82</v>
          </cell>
        </row>
        <row r="63">
          <cell r="A63" t="str">
            <v>仲恺高新技术产业开发区</v>
          </cell>
          <cell r="B63">
            <v>2.04</v>
          </cell>
          <cell r="C63">
            <v>2.42</v>
          </cell>
          <cell r="D63">
            <v>0</v>
          </cell>
          <cell r="E63">
            <v>4.46</v>
          </cell>
          <cell r="F63">
            <v>3.93</v>
          </cell>
        </row>
        <row r="64">
          <cell r="A64" t="str">
            <v>惠城区</v>
          </cell>
          <cell r="B64">
            <v>27.22</v>
          </cell>
          <cell r="C64">
            <v>47.82</v>
          </cell>
          <cell r="D64">
            <v>0.09</v>
          </cell>
          <cell r="E64">
            <v>75.13</v>
          </cell>
          <cell r="F64">
            <v>66.21</v>
          </cell>
        </row>
        <row r="65">
          <cell r="A65" t="str">
            <v>惠阳区</v>
          </cell>
          <cell r="B65">
            <v>4.09</v>
          </cell>
          <cell r="C65">
            <v>5.65</v>
          </cell>
          <cell r="D65">
            <v>0</v>
          </cell>
          <cell r="E65">
            <v>9.74</v>
          </cell>
          <cell r="F65">
            <v>8.58</v>
          </cell>
        </row>
        <row r="66">
          <cell r="A66" t="str">
            <v>惠东县</v>
          </cell>
          <cell r="B66">
            <v>2.99</v>
          </cell>
          <cell r="C66">
            <v>7.26</v>
          </cell>
          <cell r="D66">
            <v>0</v>
          </cell>
          <cell r="E66">
            <v>10.25</v>
          </cell>
          <cell r="F66">
            <v>9.03</v>
          </cell>
        </row>
        <row r="67">
          <cell r="A67" t="str">
            <v>龙门县</v>
          </cell>
          <cell r="B67">
            <v>1.26</v>
          </cell>
          <cell r="C67">
            <v>4.44</v>
          </cell>
          <cell r="D67">
            <v>0.09</v>
          </cell>
          <cell r="E67">
            <v>5.79</v>
          </cell>
          <cell r="F67">
            <v>5.1</v>
          </cell>
        </row>
        <row r="68">
          <cell r="A68" t="str">
            <v>汕尾市</v>
          </cell>
          <cell r="B68">
            <v>0.32</v>
          </cell>
          <cell r="C68">
            <v>1.6099999999999999</v>
          </cell>
          <cell r="D68">
            <v>0</v>
          </cell>
          <cell r="E68">
            <v>1.93</v>
          </cell>
          <cell r="F68">
            <v>1.7</v>
          </cell>
        </row>
        <row r="69">
          <cell r="A69" t="str">
            <v>汕尾市本级</v>
          </cell>
          <cell r="B69">
            <v>0.16</v>
          </cell>
          <cell r="C69">
            <v>0.4</v>
          </cell>
          <cell r="D69">
            <v>0</v>
          </cell>
          <cell r="E69">
            <v>0.56</v>
          </cell>
          <cell r="F69">
            <v>0.49</v>
          </cell>
        </row>
        <row r="70">
          <cell r="A70" t="str">
            <v>其中：红海湾开发区</v>
          </cell>
          <cell r="B70">
            <v>0</v>
          </cell>
          <cell r="C70">
            <v>0.2</v>
          </cell>
          <cell r="D70">
            <v>0</v>
          </cell>
          <cell r="E70">
            <v>0.2</v>
          </cell>
          <cell r="F70">
            <v>0.18</v>
          </cell>
        </row>
        <row r="71">
          <cell r="A71" t="str">
            <v>华侨管理区</v>
          </cell>
          <cell r="B71">
            <v>0.16</v>
          </cell>
          <cell r="C71">
            <v>0.2</v>
          </cell>
          <cell r="D71">
            <v>0</v>
          </cell>
          <cell r="E71">
            <v>0.36</v>
          </cell>
          <cell r="F71">
            <v>0.31</v>
          </cell>
        </row>
        <row r="72">
          <cell r="A72" t="str">
            <v>城区</v>
          </cell>
          <cell r="B72">
            <v>0.16</v>
          </cell>
          <cell r="C72">
            <v>1.21</v>
          </cell>
          <cell r="D72">
            <v>0</v>
          </cell>
          <cell r="E72">
            <v>1.3699999999999999</v>
          </cell>
          <cell r="F72">
            <v>1.21</v>
          </cell>
        </row>
        <row r="73">
          <cell r="A73" t="str">
            <v>东莞市</v>
          </cell>
          <cell r="B73">
            <v>33.82</v>
          </cell>
          <cell r="C73">
            <v>75.26</v>
          </cell>
          <cell r="D73">
            <v>0.18</v>
          </cell>
          <cell r="E73">
            <v>109.26000000000002</v>
          </cell>
          <cell r="F73">
            <v>96.29</v>
          </cell>
        </row>
        <row r="74">
          <cell r="A74" t="str">
            <v>中山市</v>
          </cell>
          <cell r="B74">
            <v>51.92</v>
          </cell>
          <cell r="C74">
            <v>96.65</v>
          </cell>
          <cell r="D74">
            <v>7.47</v>
          </cell>
          <cell r="E74">
            <v>156.04</v>
          </cell>
          <cell r="F74">
            <v>137.51</v>
          </cell>
        </row>
        <row r="75">
          <cell r="A75" t="str">
            <v>江门市</v>
          </cell>
          <cell r="B75">
            <v>149.29999999999998</v>
          </cell>
          <cell r="C75">
            <v>303.08000000000004</v>
          </cell>
          <cell r="D75">
            <v>0.53</v>
          </cell>
          <cell r="E75">
            <v>452.91</v>
          </cell>
          <cell r="F75">
            <v>399.12</v>
          </cell>
        </row>
        <row r="76">
          <cell r="A76" t="str">
            <v>蓬江区</v>
          </cell>
          <cell r="B76">
            <v>44.84</v>
          </cell>
          <cell r="C76">
            <v>77.89</v>
          </cell>
          <cell r="D76">
            <v>0.53</v>
          </cell>
          <cell r="E76">
            <v>123.26</v>
          </cell>
          <cell r="F76">
            <v>108.62</v>
          </cell>
        </row>
        <row r="77">
          <cell r="A77" t="str">
            <v>江海区</v>
          </cell>
          <cell r="B77">
            <v>16.83</v>
          </cell>
          <cell r="C77">
            <v>17.76</v>
          </cell>
          <cell r="D77">
            <v>0</v>
          </cell>
          <cell r="E77">
            <v>34.59</v>
          </cell>
          <cell r="F77">
            <v>30.48</v>
          </cell>
        </row>
        <row r="78">
          <cell r="A78" t="str">
            <v>新会区</v>
          </cell>
          <cell r="B78">
            <v>25.49</v>
          </cell>
          <cell r="C78">
            <v>64.17</v>
          </cell>
          <cell r="D78">
            <v>0</v>
          </cell>
          <cell r="E78">
            <v>89.66</v>
          </cell>
          <cell r="F78">
            <v>79.01</v>
          </cell>
        </row>
        <row r="79">
          <cell r="A79" t="str">
            <v>台山市</v>
          </cell>
          <cell r="B79">
            <v>26.43</v>
          </cell>
          <cell r="C79">
            <v>65.78</v>
          </cell>
          <cell r="D79">
            <v>0</v>
          </cell>
          <cell r="E79">
            <v>92.21000000000001</v>
          </cell>
          <cell r="F79">
            <v>81.26</v>
          </cell>
        </row>
        <row r="80">
          <cell r="A80" t="str">
            <v>开平市</v>
          </cell>
          <cell r="B80">
            <v>12.27</v>
          </cell>
          <cell r="C80">
            <v>34.5</v>
          </cell>
          <cell r="D80">
            <v>0</v>
          </cell>
          <cell r="E80">
            <v>46.769999999999996</v>
          </cell>
          <cell r="F80">
            <v>41.22</v>
          </cell>
        </row>
        <row r="81">
          <cell r="A81" t="str">
            <v>鹤山市</v>
          </cell>
          <cell r="B81">
            <v>17.78</v>
          </cell>
          <cell r="C81">
            <v>23.81</v>
          </cell>
          <cell r="D81">
            <v>0</v>
          </cell>
          <cell r="E81">
            <v>41.59</v>
          </cell>
          <cell r="F81">
            <v>36.65</v>
          </cell>
        </row>
        <row r="82">
          <cell r="A82" t="str">
            <v>恩平市</v>
          </cell>
          <cell r="B82">
            <v>5.66</v>
          </cell>
          <cell r="C82">
            <v>19.17</v>
          </cell>
          <cell r="D82">
            <v>0</v>
          </cell>
          <cell r="E82">
            <v>24.830000000000002</v>
          </cell>
          <cell r="F82">
            <v>21.88</v>
          </cell>
        </row>
        <row r="83">
          <cell r="A83" t="str">
            <v>阳江市</v>
          </cell>
          <cell r="B83">
            <v>10.39</v>
          </cell>
          <cell r="C83">
            <v>29.05</v>
          </cell>
          <cell r="D83">
            <v>0</v>
          </cell>
          <cell r="E83">
            <v>39.440000000000005</v>
          </cell>
          <cell r="F83">
            <v>34.76</v>
          </cell>
        </row>
        <row r="84">
          <cell r="A84" t="str">
            <v>阳江市本级</v>
          </cell>
          <cell r="B84">
            <v>1.57</v>
          </cell>
          <cell r="C84">
            <v>1.21</v>
          </cell>
          <cell r="D84">
            <v>0</v>
          </cell>
          <cell r="E84">
            <v>2.7800000000000002</v>
          </cell>
          <cell r="F84">
            <v>2.45</v>
          </cell>
        </row>
        <row r="85">
          <cell r="A85" t="str">
            <v>其中：海陵岛经济开发试验区</v>
          </cell>
          <cell r="B85">
            <v>0.31</v>
          </cell>
          <cell r="C85">
            <v>0.81</v>
          </cell>
          <cell r="D85">
            <v>0</v>
          </cell>
          <cell r="E85">
            <v>1.12</v>
          </cell>
          <cell r="F85">
            <v>0.99</v>
          </cell>
        </row>
        <row r="86">
          <cell r="A86" t="str">
            <v>高新技术产业开发区</v>
          </cell>
          <cell r="B86">
            <v>1.26</v>
          </cell>
          <cell r="C86">
            <v>0.4</v>
          </cell>
          <cell r="D86">
            <v>0</v>
          </cell>
          <cell r="E86">
            <v>1.6600000000000001</v>
          </cell>
          <cell r="F86">
            <v>1.46</v>
          </cell>
        </row>
        <row r="87">
          <cell r="A87" t="str">
            <v>江城区</v>
          </cell>
          <cell r="B87">
            <v>6.14</v>
          </cell>
          <cell r="C87">
            <v>19.57</v>
          </cell>
          <cell r="D87">
            <v>0</v>
          </cell>
          <cell r="E87">
            <v>25.71</v>
          </cell>
          <cell r="F87">
            <v>22.66</v>
          </cell>
        </row>
        <row r="88">
          <cell r="A88" t="str">
            <v>阳东区</v>
          </cell>
          <cell r="B88">
            <v>0.79</v>
          </cell>
          <cell r="C88">
            <v>3.23</v>
          </cell>
          <cell r="D88">
            <v>0</v>
          </cell>
          <cell r="E88">
            <v>4.02</v>
          </cell>
          <cell r="F88">
            <v>3.54</v>
          </cell>
        </row>
        <row r="89">
          <cell r="A89" t="str">
            <v>阳西县</v>
          </cell>
          <cell r="B89">
            <v>1.89</v>
          </cell>
          <cell r="C89">
            <v>5.04</v>
          </cell>
          <cell r="D89">
            <v>0</v>
          </cell>
          <cell r="E89">
            <v>6.93</v>
          </cell>
          <cell r="F89">
            <v>6.11</v>
          </cell>
        </row>
        <row r="90">
          <cell r="A90" t="str">
            <v>湛江市</v>
          </cell>
          <cell r="B90">
            <v>41.220000000000006</v>
          </cell>
          <cell r="C90">
            <v>99.67999999999999</v>
          </cell>
          <cell r="D90">
            <v>4.62</v>
          </cell>
          <cell r="E90">
            <v>145.51999999999998</v>
          </cell>
          <cell r="F90">
            <v>128.23000000000002</v>
          </cell>
        </row>
        <row r="91">
          <cell r="A91" t="str">
            <v>湛江市本级</v>
          </cell>
          <cell r="B91">
            <v>2.05</v>
          </cell>
          <cell r="C91">
            <v>5.25</v>
          </cell>
          <cell r="D91">
            <v>1.47</v>
          </cell>
          <cell r="E91">
            <v>8.77</v>
          </cell>
          <cell r="F91">
            <v>7.73</v>
          </cell>
        </row>
        <row r="92">
          <cell r="A92" t="str">
            <v>其中：湛江经济技术开发区</v>
          </cell>
          <cell r="B92">
            <v>2.05</v>
          </cell>
          <cell r="C92">
            <v>4.64</v>
          </cell>
          <cell r="D92">
            <v>1.47</v>
          </cell>
          <cell r="E92">
            <v>8.16</v>
          </cell>
          <cell r="F92">
            <v>7.19</v>
          </cell>
        </row>
        <row r="93">
          <cell r="A93" t="str">
            <v>奋勇高新技术产业开发区</v>
          </cell>
          <cell r="B93">
            <v>0</v>
          </cell>
          <cell r="C93">
            <v>0.61</v>
          </cell>
          <cell r="D93">
            <v>0</v>
          </cell>
          <cell r="E93">
            <v>0.61</v>
          </cell>
          <cell r="F93">
            <v>0.54</v>
          </cell>
        </row>
        <row r="94">
          <cell r="A94" t="str">
            <v>赤坎区</v>
          </cell>
          <cell r="B94">
            <v>14.32</v>
          </cell>
          <cell r="C94">
            <v>33.09</v>
          </cell>
          <cell r="D94">
            <v>0</v>
          </cell>
          <cell r="E94">
            <v>47.410000000000004</v>
          </cell>
          <cell r="F94">
            <v>41.78</v>
          </cell>
        </row>
        <row r="95">
          <cell r="A95" t="str">
            <v>霞山区</v>
          </cell>
          <cell r="B95">
            <v>19.19</v>
          </cell>
          <cell r="C95">
            <v>45.8</v>
          </cell>
          <cell r="D95">
            <v>0.09</v>
          </cell>
          <cell r="E95">
            <v>65.08</v>
          </cell>
          <cell r="F95">
            <v>57.35</v>
          </cell>
        </row>
        <row r="96">
          <cell r="A96" t="str">
            <v>坡头区</v>
          </cell>
          <cell r="B96">
            <v>1.1</v>
          </cell>
          <cell r="C96">
            <v>5.25</v>
          </cell>
          <cell r="D96">
            <v>0.36</v>
          </cell>
          <cell r="E96">
            <v>6.71</v>
          </cell>
          <cell r="F96">
            <v>5.91</v>
          </cell>
        </row>
        <row r="97">
          <cell r="A97" t="str">
            <v>麻章区</v>
          </cell>
          <cell r="B97">
            <v>1.1</v>
          </cell>
          <cell r="C97">
            <v>2.82</v>
          </cell>
          <cell r="D97">
            <v>0</v>
          </cell>
          <cell r="E97">
            <v>3.92</v>
          </cell>
          <cell r="F97">
            <v>3.45</v>
          </cell>
        </row>
        <row r="98">
          <cell r="A98" t="str">
            <v>遂溪县</v>
          </cell>
          <cell r="B98">
            <v>2.83</v>
          </cell>
          <cell r="C98">
            <v>5.25</v>
          </cell>
          <cell r="D98">
            <v>2.26</v>
          </cell>
          <cell r="E98">
            <v>10.34</v>
          </cell>
          <cell r="F98">
            <v>9.11</v>
          </cell>
        </row>
        <row r="99">
          <cell r="A99" t="str">
            <v>吴川市</v>
          </cell>
          <cell r="B99">
            <v>0.63</v>
          </cell>
          <cell r="C99">
            <v>2.22</v>
          </cell>
          <cell r="D99">
            <v>0.44</v>
          </cell>
          <cell r="E99">
            <v>3.29</v>
          </cell>
          <cell r="F99">
            <v>2.9</v>
          </cell>
        </row>
        <row r="100">
          <cell r="A100" t="str">
            <v>茂名市</v>
          </cell>
          <cell r="B100">
            <v>13.690000000000001</v>
          </cell>
          <cell r="C100">
            <v>41.36</v>
          </cell>
          <cell r="D100">
            <v>0.18</v>
          </cell>
          <cell r="E100">
            <v>55.230000000000004</v>
          </cell>
          <cell r="F100">
            <v>48.67</v>
          </cell>
        </row>
        <row r="101">
          <cell r="A101" t="str">
            <v>茂名市本级</v>
          </cell>
          <cell r="B101">
            <v>0</v>
          </cell>
          <cell r="C101">
            <v>0</v>
          </cell>
          <cell r="D101">
            <v>0</v>
          </cell>
          <cell r="E101">
            <v>0</v>
          </cell>
          <cell r="F101">
            <v>0</v>
          </cell>
        </row>
        <row r="102">
          <cell r="A102" t="str">
            <v>其中：滨海新区</v>
          </cell>
          <cell r="B102">
            <v>0</v>
          </cell>
          <cell r="C102">
            <v>0</v>
          </cell>
          <cell r="D102">
            <v>0</v>
          </cell>
          <cell r="E102">
            <v>0</v>
          </cell>
          <cell r="F102">
            <v>0</v>
          </cell>
        </row>
        <row r="103">
          <cell r="A103" t="str">
            <v>茂名市高新技术产业开发区</v>
          </cell>
          <cell r="B103">
            <v>0</v>
          </cell>
          <cell r="C103">
            <v>0</v>
          </cell>
          <cell r="D103">
            <v>0</v>
          </cell>
          <cell r="E103">
            <v>0</v>
          </cell>
          <cell r="F103">
            <v>0</v>
          </cell>
        </row>
        <row r="104">
          <cell r="A104" t="str">
            <v>茂南区</v>
          </cell>
          <cell r="B104">
            <v>10.23</v>
          </cell>
          <cell r="C104">
            <v>29.66</v>
          </cell>
          <cell r="D104">
            <v>0.09</v>
          </cell>
          <cell r="E104">
            <v>39.980000000000004</v>
          </cell>
          <cell r="F104">
            <v>35.23</v>
          </cell>
        </row>
        <row r="105">
          <cell r="A105" t="str">
            <v>电白区</v>
          </cell>
          <cell r="B105">
            <v>1.26</v>
          </cell>
          <cell r="C105">
            <v>5.85</v>
          </cell>
          <cell r="D105">
            <v>0.09</v>
          </cell>
          <cell r="E105">
            <v>7.199999999999999</v>
          </cell>
          <cell r="F105">
            <v>6.35</v>
          </cell>
        </row>
        <row r="106">
          <cell r="A106" t="str">
            <v>信宜市</v>
          </cell>
          <cell r="B106">
            <v>2.2</v>
          </cell>
          <cell r="C106">
            <v>5.85</v>
          </cell>
          <cell r="D106">
            <v>0</v>
          </cell>
          <cell r="E106">
            <v>8.05</v>
          </cell>
          <cell r="F106">
            <v>7.09</v>
          </cell>
        </row>
        <row r="107">
          <cell r="A107" t="str">
            <v>肇庆市</v>
          </cell>
          <cell r="B107">
            <v>42.010000000000005</v>
          </cell>
          <cell r="C107">
            <v>94.83000000000001</v>
          </cell>
          <cell r="D107">
            <v>0.35</v>
          </cell>
          <cell r="E107">
            <v>137.19</v>
          </cell>
          <cell r="F107">
            <v>120.9</v>
          </cell>
        </row>
        <row r="108">
          <cell r="A108" t="str">
            <v>端州区</v>
          </cell>
          <cell r="B108">
            <v>27.22</v>
          </cell>
          <cell r="C108">
            <v>60.13</v>
          </cell>
          <cell r="D108">
            <v>0.13</v>
          </cell>
          <cell r="E108">
            <v>87.47999999999999</v>
          </cell>
          <cell r="F108">
            <v>77.09</v>
          </cell>
        </row>
        <row r="109">
          <cell r="A109" t="str">
            <v>鼎湖区</v>
          </cell>
          <cell r="B109">
            <v>1.57</v>
          </cell>
          <cell r="C109">
            <v>2.82</v>
          </cell>
          <cell r="D109">
            <v>0</v>
          </cell>
          <cell r="E109">
            <v>4.39</v>
          </cell>
          <cell r="F109">
            <v>3.87</v>
          </cell>
        </row>
        <row r="110">
          <cell r="A110" t="str">
            <v>高要市</v>
          </cell>
          <cell r="B110">
            <v>1.42</v>
          </cell>
          <cell r="C110">
            <v>7.67</v>
          </cell>
          <cell r="D110">
            <v>0.09</v>
          </cell>
          <cell r="E110">
            <v>9.18</v>
          </cell>
          <cell r="F110">
            <v>8.09</v>
          </cell>
        </row>
        <row r="111">
          <cell r="A111" t="str">
            <v>四会市</v>
          </cell>
          <cell r="B111">
            <v>11.8</v>
          </cell>
          <cell r="C111">
            <v>24.21</v>
          </cell>
          <cell r="D111">
            <v>0.13</v>
          </cell>
          <cell r="E111">
            <v>36.14000000000001</v>
          </cell>
          <cell r="F111">
            <v>31.85</v>
          </cell>
        </row>
        <row r="112">
          <cell r="A112" t="str">
            <v>清远市</v>
          </cell>
          <cell r="B112">
            <v>25.16</v>
          </cell>
          <cell r="C112">
            <v>86.57</v>
          </cell>
          <cell r="D112">
            <v>9.6</v>
          </cell>
          <cell r="E112">
            <v>121.33</v>
          </cell>
          <cell r="F112">
            <v>106.93</v>
          </cell>
        </row>
        <row r="113">
          <cell r="A113" t="str">
            <v>清城区</v>
          </cell>
          <cell r="B113">
            <v>9.75</v>
          </cell>
          <cell r="C113">
            <v>38.54</v>
          </cell>
          <cell r="D113">
            <v>1.73</v>
          </cell>
          <cell r="E113">
            <v>50.019999999999996</v>
          </cell>
          <cell r="F113">
            <v>44.08</v>
          </cell>
        </row>
        <row r="114">
          <cell r="A114" t="str">
            <v>清新区</v>
          </cell>
          <cell r="B114">
            <v>4.4</v>
          </cell>
          <cell r="C114">
            <v>7.67</v>
          </cell>
          <cell r="D114">
            <v>1.78</v>
          </cell>
          <cell r="E114">
            <v>13.85</v>
          </cell>
          <cell r="F114">
            <v>12.21</v>
          </cell>
        </row>
        <row r="115">
          <cell r="A115" t="str">
            <v>佛冈县</v>
          </cell>
          <cell r="B115">
            <v>0.63</v>
          </cell>
          <cell r="C115">
            <v>5.25</v>
          </cell>
          <cell r="D115">
            <v>4.489999999999999</v>
          </cell>
          <cell r="E115">
            <v>10.37</v>
          </cell>
          <cell r="F115">
            <v>9.14</v>
          </cell>
        </row>
        <row r="116">
          <cell r="A116" t="str">
            <v>阳山县</v>
          </cell>
          <cell r="B116">
            <v>4.72</v>
          </cell>
          <cell r="C116">
            <v>13.92</v>
          </cell>
          <cell r="D116">
            <v>0.09</v>
          </cell>
          <cell r="E116">
            <v>18.73</v>
          </cell>
          <cell r="F116">
            <v>16.51</v>
          </cell>
        </row>
        <row r="117">
          <cell r="A117" t="str">
            <v>连州市</v>
          </cell>
          <cell r="B117">
            <v>5.66</v>
          </cell>
          <cell r="C117">
            <v>21.19</v>
          </cell>
          <cell r="D117">
            <v>1.51</v>
          </cell>
          <cell r="E117">
            <v>28.360000000000003</v>
          </cell>
          <cell r="F117">
            <v>24.99</v>
          </cell>
        </row>
        <row r="118">
          <cell r="A118" t="str">
            <v>潮州市</v>
          </cell>
          <cell r="B118">
            <v>27.22</v>
          </cell>
          <cell r="C118">
            <v>65.58</v>
          </cell>
          <cell r="D118">
            <v>0</v>
          </cell>
          <cell r="E118">
            <v>92.79999999999998</v>
          </cell>
          <cell r="F118">
            <v>81.8</v>
          </cell>
        </row>
        <row r="119">
          <cell r="A119" t="str">
            <v>潮州市本级</v>
          </cell>
          <cell r="B119">
            <v>0.79</v>
          </cell>
          <cell r="C119">
            <v>3.03</v>
          </cell>
          <cell r="D119">
            <v>0</v>
          </cell>
          <cell r="E119">
            <v>3.82</v>
          </cell>
          <cell r="F119">
            <v>3.39</v>
          </cell>
        </row>
        <row r="120">
          <cell r="A120" t="str">
            <v>其中：枫溪区</v>
          </cell>
          <cell r="B120">
            <v>0.79</v>
          </cell>
          <cell r="C120">
            <v>3.03</v>
          </cell>
          <cell r="D120">
            <v>0</v>
          </cell>
          <cell r="E120">
            <v>3.82</v>
          </cell>
          <cell r="F120">
            <v>3.39</v>
          </cell>
        </row>
        <row r="121">
          <cell r="A121" t="str">
            <v>湘桥区</v>
          </cell>
          <cell r="B121">
            <v>22.97</v>
          </cell>
          <cell r="C121">
            <v>50.85</v>
          </cell>
          <cell r="D121">
            <v>0</v>
          </cell>
          <cell r="E121">
            <v>73.82</v>
          </cell>
          <cell r="F121">
            <v>65.05</v>
          </cell>
        </row>
        <row r="122">
          <cell r="A122" t="str">
            <v>潮安区</v>
          </cell>
          <cell r="B122">
            <v>3.46</v>
          </cell>
          <cell r="C122">
            <v>11.7</v>
          </cell>
          <cell r="D122">
            <v>0</v>
          </cell>
          <cell r="E122">
            <v>15.16</v>
          </cell>
          <cell r="F122">
            <v>13.36</v>
          </cell>
        </row>
        <row r="123">
          <cell r="A123" t="str">
            <v>揭阳市</v>
          </cell>
          <cell r="B123">
            <v>2.36</v>
          </cell>
          <cell r="C123">
            <v>13.719999999999999</v>
          </cell>
          <cell r="D123">
            <v>0.63</v>
          </cell>
          <cell r="E123">
            <v>16.709999999999997</v>
          </cell>
          <cell r="F123">
            <v>14.73</v>
          </cell>
        </row>
        <row r="124">
          <cell r="A124" t="str">
            <v>榕城区</v>
          </cell>
          <cell r="B124">
            <v>2.05</v>
          </cell>
          <cell r="C124">
            <v>9.08</v>
          </cell>
          <cell r="D124">
            <v>0</v>
          </cell>
          <cell r="E124">
            <v>11.129999999999999</v>
          </cell>
          <cell r="F124">
            <v>9.81</v>
          </cell>
        </row>
        <row r="125">
          <cell r="A125" t="str">
            <v>揭东区</v>
          </cell>
          <cell r="B125">
            <v>0.31</v>
          </cell>
          <cell r="C125">
            <v>4.64</v>
          </cell>
          <cell r="D125">
            <v>0.63</v>
          </cell>
          <cell r="E125">
            <v>5.579999999999999</v>
          </cell>
          <cell r="F125">
            <v>4.92</v>
          </cell>
        </row>
        <row r="126">
          <cell r="A126" t="str">
            <v>云浮市</v>
          </cell>
          <cell r="B126">
            <v>12.74</v>
          </cell>
          <cell r="C126">
            <v>24.82</v>
          </cell>
          <cell r="D126">
            <v>0.36</v>
          </cell>
          <cell r="E126">
            <v>37.92</v>
          </cell>
          <cell r="F126">
            <v>33.42</v>
          </cell>
        </row>
        <row r="127">
          <cell r="A127" t="str">
            <v>云城区</v>
          </cell>
          <cell r="B127">
            <v>4.4</v>
          </cell>
          <cell r="C127">
            <v>9.69</v>
          </cell>
          <cell r="D127">
            <v>0.09</v>
          </cell>
          <cell r="E127">
            <v>14.18</v>
          </cell>
          <cell r="F127">
            <v>12.5</v>
          </cell>
        </row>
        <row r="128">
          <cell r="A128" t="str">
            <v>云安区</v>
          </cell>
          <cell r="B128">
            <v>2.2</v>
          </cell>
          <cell r="C128">
            <v>3.43</v>
          </cell>
          <cell r="D128">
            <v>0.27</v>
          </cell>
          <cell r="E128">
            <v>5.9</v>
          </cell>
          <cell r="F128">
            <v>5.2</v>
          </cell>
        </row>
        <row r="129">
          <cell r="A129" t="str">
            <v>郁南县</v>
          </cell>
          <cell r="B129">
            <v>6.14</v>
          </cell>
          <cell r="C129">
            <v>11.7</v>
          </cell>
          <cell r="D129">
            <v>0</v>
          </cell>
          <cell r="E129">
            <v>17.84</v>
          </cell>
          <cell r="F129">
            <v>15.72</v>
          </cell>
        </row>
        <row r="130">
          <cell r="A130" t="str">
            <v>财政省直管县小计</v>
          </cell>
          <cell r="B130">
            <v>87.77</v>
          </cell>
          <cell r="C130">
            <v>311.94</v>
          </cell>
          <cell r="D130">
            <v>61.040000000000006</v>
          </cell>
          <cell r="E130">
            <v>460.75</v>
          </cell>
          <cell r="F130">
            <v>406.04000000000013</v>
          </cell>
        </row>
        <row r="131">
          <cell r="A131" t="str">
            <v>南澳县</v>
          </cell>
          <cell r="B131">
            <v>1.42</v>
          </cell>
          <cell r="C131">
            <v>2.42</v>
          </cell>
          <cell r="D131">
            <v>0.53</v>
          </cell>
          <cell r="E131">
            <v>4.37</v>
          </cell>
          <cell r="F131">
            <v>3.85</v>
          </cell>
        </row>
        <row r="132">
          <cell r="A132" t="str">
            <v>南雄市</v>
          </cell>
          <cell r="B132">
            <v>12.27</v>
          </cell>
          <cell r="C132">
            <v>23.41</v>
          </cell>
          <cell r="D132">
            <v>1.25</v>
          </cell>
          <cell r="E132">
            <v>36.93</v>
          </cell>
          <cell r="F132">
            <v>32.55</v>
          </cell>
        </row>
        <row r="133">
          <cell r="A133" t="str">
            <v>仁化县</v>
          </cell>
          <cell r="B133">
            <v>3.15</v>
          </cell>
          <cell r="C133">
            <v>10.49</v>
          </cell>
          <cell r="D133">
            <v>4.27</v>
          </cell>
          <cell r="E133">
            <v>17.91</v>
          </cell>
          <cell r="F133">
            <v>15.78</v>
          </cell>
        </row>
        <row r="134">
          <cell r="A134" t="str">
            <v>乳源县</v>
          </cell>
          <cell r="B134">
            <v>0.79</v>
          </cell>
          <cell r="C134">
            <v>9.08</v>
          </cell>
          <cell r="D134">
            <v>3.51</v>
          </cell>
          <cell r="E134">
            <v>13.38</v>
          </cell>
          <cell r="F134">
            <v>11.79</v>
          </cell>
        </row>
        <row r="135">
          <cell r="A135" t="str">
            <v>翁源县</v>
          </cell>
          <cell r="B135">
            <v>3.15</v>
          </cell>
          <cell r="C135">
            <v>11.1</v>
          </cell>
          <cell r="D135">
            <v>4.45</v>
          </cell>
          <cell r="E135">
            <v>18.7</v>
          </cell>
          <cell r="F135">
            <v>16.48</v>
          </cell>
        </row>
        <row r="136">
          <cell r="A136" t="str">
            <v>紫金县</v>
          </cell>
          <cell r="B136">
            <v>0.31</v>
          </cell>
          <cell r="C136">
            <v>2.42</v>
          </cell>
          <cell r="D136">
            <v>2.66</v>
          </cell>
          <cell r="E136">
            <v>5.390000000000001</v>
          </cell>
          <cell r="F136">
            <v>4.75</v>
          </cell>
        </row>
        <row r="137">
          <cell r="A137" t="str">
            <v>龙川县</v>
          </cell>
          <cell r="B137">
            <v>0</v>
          </cell>
          <cell r="C137">
            <v>5.65</v>
          </cell>
          <cell r="D137">
            <v>4.31</v>
          </cell>
          <cell r="E137">
            <v>9.96</v>
          </cell>
          <cell r="F137">
            <v>8.78</v>
          </cell>
        </row>
        <row r="138">
          <cell r="A138" t="str">
            <v>连平县</v>
          </cell>
          <cell r="B138">
            <v>1.57</v>
          </cell>
          <cell r="C138">
            <v>8.68</v>
          </cell>
          <cell r="D138">
            <v>4.53</v>
          </cell>
          <cell r="E138">
            <v>14.780000000000001</v>
          </cell>
          <cell r="F138">
            <v>13.03</v>
          </cell>
        </row>
        <row r="139">
          <cell r="A139" t="str">
            <v>兴宁市</v>
          </cell>
          <cell r="B139">
            <v>5.03</v>
          </cell>
          <cell r="C139">
            <v>14.12</v>
          </cell>
          <cell r="D139">
            <v>0.44</v>
          </cell>
          <cell r="E139">
            <v>19.59</v>
          </cell>
          <cell r="F139">
            <v>17.26</v>
          </cell>
        </row>
        <row r="140">
          <cell r="A140" t="str">
            <v>五华县</v>
          </cell>
          <cell r="B140">
            <v>0.47</v>
          </cell>
          <cell r="C140">
            <v>1.41</v>
          </cell>
          <cell r="D140">
            <v>4.13</v>
          </cell>
          <cell r="E140">
            <v>6.01</v>
          </cell>
          <cell r="F140">
            <v>5.3</v>
          </cell>
        </row>
        <row r="141">
          <cell r="A141" t="str">
            <v>丰顺县</v>
          </cell>
          <cell r="B141">
            <v>1.26</v>
          </cell>
          <cell r="C141">
            <v>9.89</v>
          </cell>
          <cell r="D141">
            <v>6.49</v>
          </cell>
          <cell r="E141">
            <v>17.64</v>
          </cell>
          <cell r="F141">
            <v>15.55</v>
          </cell>
        </row>
        <row r="142">
          <cell r="A142" t="str">
            <v>大埔县</v>
          </cell>
          <cell r="B142">
            <v>0.79</v>
          </cell>
          <cell r="C142">
            <v>6.46</v>
          </cell>
          <cell r="D142">
            <v>2.63</v>
          </cell>
          <cell r="E142">
            <v>9.879999999999999</v>
          </cell>
          <cell r="F142">
            <v>8.71</v>
          </cell>
        </row>
        <row r="143">
          <cell r="A143" t="str">
            <v>博罗县</v>
          </cell>
          <cell r="B143">
            <v>4.4</v>
          </cell>
          <cell r="C143">
            <v>20.78</v>
          </cell>
          <cell r="D143">
            <v>0</v>
          </cell>
          <cell r="E143">
            <v>25.18</v>
          </cell>
          <cell r="F143">
            <v>22.19</v>
          </cell>
        </row>
        <row r="144">
          <cell r="A144" t="str">
            <v>陆河县</v>
          </cell>
          <cell r="B144">
            <v>0.47</v>
          </cell>
          <cell r="C144">
            <v>1.01</v>
          </cell>
          <cell r="D144">
            <v>1.78</v>
          </cell>
          <cell r="E144">
            <v>3.26</v>
          </cell>
          <cell r="F144">
            <v>2.87</v>
          </cell>
        </row>
        <row r="145">
          <cell r="A145" t="str">
            <v>陆丰市</v>
          </cell>
          <cell r="B145">
            <v>0.31</v>
          </cell>
          <cell r="C145">
            <v>0</v>
          </cell>
          <cell r="D145">
            <v>0</v>
          </cell>
          <cell r="E145">
            <v>0.31</v>
          </cell>
          <cell r="F145">
            <v>0.27</v>
          </cell>
        </row>
        <row r="146">
          <cell r="A146" t="str">
            <v>海丰县</v>
          </cell>
          <cell r="B146">
            <v>0.63</v>
          </cell>
          <cell r="C146">
            <v>1.21</v>
          </cell>
          <cell r="D146">
            <v>0</v>
          </cell>
          <cell r="E146">
            <v>1.8399999999999999</v>
          </cell>
          <cell r="F146">
            <v>1.62</v>
          </cell>
        </row>
        <row r="147">
          <cell r="A147" t="str">
            <v>阳春市</v>
          </cell>
          <cell r="B147">
            <v>2.83</v>
          </cell>
          <cell r="C147">
            <v>25.02</v>
          </cell>
          <cell r="D147">
            <v>0.53</v>
          </cell>
          <cell r="E147">
            <v>28.380000000000003</v>
          </cell>
          <cell r="F147">
            <v>25.01</v>
          </cell>
        </row>
        <row r="148">
          <cell r="A148" t="str">
            <v>徐闻县</v>
          </cell>
          <cell r="B148">
            <v>3.93</v>
          </cell>
          <cell r="C148">
            <v>3.23</v>
          </cell>
          <cell r="D148">
            <v>2.3600000000000003</v>
          </cell>
          <cell r="E148">
            <v>9.52</v>
          </cell>
          <cell r="F148">
            <v>8.39</v>
          </cell>
        </row>
        <row r="149">
          <cell r="A149" t="str">
            <v>廉江市</v>
          </cell>
          <cell r="B149">
            <v>4.4</v>
          </cell>
          <cell r="C149">
            <v>7.87</v>
          </cell>
          <cell r="D149">
            <v>0.63</v>
          </cell>
          <cell r="E149">
            <v>12.9</v>
          </cell>
          <cell r="F149">
            <v>11.37</v>
          </cell>
        </row>
        <row r="150">
          <cell r="A150" t="str">
            <v>雷州市</v>
          </cell>
          <cell r="B150">
            <v>1.57</v>
          </cell>
          <cell r="C150">
            <v>5.25</v>
          </cell>
          <cell r="D150">
            <v>9.110000000000001</v>
          </cell>
          <cell r="E150">
            <v>15.930000000000001</v>
          </cell>
          <cell r="F150">
            <v>14.04</v>
          </cell>
        </row>
        <row r="151">
          <cell r="A151" t="str">
            <v>高州市</v>
          </cell>
          <cell r="B151">
            <v>2.05</v>
          </cell>
          <cell r="C151">
            <v>16.14</v>
          </cell>
          <cell r="D151">
            <v>0</v>
          </cell>
          <cell r="E151">
            <v>18.19</v>
          </cell>
          <cell r="F151">
            <v>16.03</v>
          </cell>
        </row>
        <row r="152">
          <cell r="A152" t="str">
            <v>化州市</v>
          </cell>
          <cell r="B152">
            <v>1.57</v>
          </cell>
          <cell r="C152">
            <v>6.05</v>
          </cell>
          <cell r="D152">
            <v>0.71</v>
          </cell>
          <cell r="E152">
            <v>8.33</v>
          </cell>
          <cell r="F152">
            <v>7.34</v>
          </cell>
        </row>
        <row r="153">
          <cell r="A153" t="str">
            <v>封开县</v>
          </cell>
          <cell r="B153">
            <v>1.73</v>
          </cell>
          <cell r="C153">
            <v>14.12</v>
          </cell>
          <cell r="D153">
            <v>0.13</v>
          </cell>
          <cell r="E153">
            <v>15.98</v>
          </cell>
          <cell r="F153">
            <v>14.08</v>
          </cell>
        </row>
        <row r="154">
          <cell r="A154" t="str">
            <v>怀集县</v>
          </cell>
          <cell r="B154">
            <v>3.15</v>
          </cell>
          <cell r="C154">
            <v>4.64</v>
          </cell>
          <cell r="D154">
            <v>0</v>
          </cell>
          <cell r="E154">
            <v>7.789999999999999</v>
          </cell>
          <cell r="F154">
            <v>6.87</v>
          </cell>
        </row>
        <row r="155">
          <cell r="A155" t="str">
            <v>德庆县</v>
          </cell>
          <cell r="B155">
            <v>1.42</v>
          </cell>
          <cell r="C155">
            <v>9.48</v>
          </cell>
          <cell r="D155">
            <v>0.36</v>
          </cell>
          <cell r="E155">
            <v>11.26</v>
          </cell>
          <cell r="F155">
            <v>9.92</v>
          </cell>
        </row>
        <row r="156">
          <cell r="A156" t="str">
            <v>广宁县</v>
          </cell>
          <cell r="B156">
            <v>1.42</v>
          </cell>
          <cell r="C156">
            <v>11.7</v>
          </cell>
          <cell r="D156">
            <v>0</v>
          </cell>
          <cell r="E156">
            <v>13.12</v>
          </cell>
          <cell r="F156">
            <v>11.56</v>
          </cell>
        </row>
        <row r="157">
          <cell r="A157" t="str">
            <v>英德市</v>
          </cell>
          <cell r="B157">
            <v>12.59</v>
          </cell>
          <cell r="C157">
            <v>20.38</v>
          </cell>
          <cell r="D157">
            <v>2.67</v>
          </cell>
          <cell r="E157">
            <v>35.64</v>
          </cell>
          <cell r="F157">
            <v>31.41</v>
          </cell>
        </row>
        <row r="158">
          <cell r="A158" t="str">
            <v>连山县</v>
          </cell>
          <cell r="B158">
            <v>0.94</v>
          </cell>
          <cell r="C158">
            <v>3.43</v>
          </cell>
          <cell r="D158">
            <v>1.16</v>
          </cell>
          <cell r="E158">
            <v>5.53</v>
          </cell>
          <cell r="F158">
            <v>4.87</v>
          </cell>
        </row>
        <row r="159">
          <cell r="A159" t="str">
            <v>连南县</v>
          </cell>
          <cell r="B159">
            <v>0.63</v>
          </cell>
          <cell r="C159">
            <v>5.65</v>
          </cell>
          <cell r="D159">
            <v>0.44</v>
          </cell>
          <cell r="E159">
            <v>6.720000000000001</v>
          </cell>
          <cell r="F159">
            <v>5.92</v>
          </cell>
        </row>
        <row r="160">
          <cell r="A160" t="str">
            <v>饶平县</v>
          </cell>
          <cell r="B160">
            <v>5.82</v>
          </cell>
          <cell r="C160">
            <v>16.75</v>
          </cell>
          <cell r="D160">
            <v>1.78</v>
          </cell>
          <cell r="E160">
            <v>24.35</v>
          </cell>
          <cell r="F160">
            <v>21.46</v>
          </cell>
        </row>
        <row r="161">
          <cell r="A161" t="str">
            <v>普宁市</v>
          </cell>
          <cell r="B161">
            <v>0</v>
          </cell>
          <cell r="C161">
            <v>1.61</v>
          </cell>
          <cell r="D161">
            <v>0</v>
          </cell>
          <cell r="E161">
            <v>1.61</v>
          </cell>
          <cell r="F161">
            <v>1.42</v>
          </cell>
        </row>
        <row r="162">
          <cell r="A162" t="str">
            <v>揭西县</v>
          </cell>
          <cell r="B162">
            <v>0</v>
          </cell>
          <cell r="C162">
            <v>2.62</v>
          </cell>
          <cell r="D162">
            <v>0</v>
          </cell>
          <cell r="E162">
            <v>2.62</v>
          </cell>
          <cell r="F162">
            <v>2.31</v>
          </cell>
        </row>
        <row r="163">
          <cell r="A163" t="str">
            <v>惠来县</v>
          </cell>
          <cell r="B163">
            <v>0</v>
          </cell>
          <cell r="C163">
            <v>0.81</v>
          </cell>
          <cell r="D163">
            <v>0</v>
          </cell>
          <cell r="E163">
            <v>0.81</v>
          </cell>
          <cell r="F163">
            <v>0.71</v>
          </cell>
        </row>
        <row r="164">
          <cell r="A164" t="str">
            <v>罗定市</v>
          </cell>
          <cell r="B164">
            <v>5.03</v>
          </cell>
          <cell r="C164">
            <v>16.75</v>
          </cell>
          <cell r="D164">
            <v>0.18</v>
          </cell>
          <cell r="E164">
            <v>21.96</v>
          </cell>
          <cell r="F164">
            <v>19.35</v>
          </cell>
        </row>
        <row r="165">
          <cell r="A165" t="str">
            <v>新兴县</v>
          </cell>
          <cell r="B165">
            <v>2.2</v>
          </cell>
          <cell r="C165">
            <v>10.9</v>
          </cell>
          <cell r="D165">
            <v>0</v>
          </cell>
          <cell r="E165">
            <v>13.100000000000001</v>
          </cell>
          <cell r="F165">
            <v>11.54</v>
          </cell>
        </row>
        <row r="166">
          <cell r="A166" t="str">
            <v>横琴粤澳深度合作区</v>
          </cell>
          <cell r="B166">
            <v>0.47</v>
          </cell>
          <cell r="C166">
            <v>1.41</v>
          </cell>
          <cell r="D166">
            <v>0</v>
          </cell>
          <cell r="E166">
            <v>1.88</v>
          </cell>
          <cell r="F166">
            <v>1.66</v>
          </cell>
        </row>
        <row r="167">
          <cell r="A167" t="str">
            <v>备注：为平衡数据，潮州市本级调增0.02万元。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65"/>
  <sheetViews>
    <sheetView tabSelected="1" view="pageBreakPreview" zoomScaleSheetLayoutView="100" workbookViewId="0" topLeftCell="A1">
      <selection activeCell="E5" sqref="E5"/>
    </sheetView>
  </sheetViews>
  <sheetFormatPr defaultColWidth="9.00390625" defaultRowHeight="14.25"/>
  <cols>
    <col min="1" max="1" width="26.875" style="3" customWidth="1"/>
    <col min="2" max="2" width="26.00390625" style="3" customWidth="1"/>
    <col min="3" max="3" width="23.625" style="3" customWidth="1"/>
    <col min="4" max="4" width="18.375" style="3" customWidth="1"/>
    <col min="5" max="5" width="13.50390625" style="3" customWidth="1"/>
    <col min="6" max="6" width="9.00390625" style="3" customWidth="1"/>
    <col min="7" max="7" width="19.25390625" style="3" customWidth="1"/>
    <col min="8" max="16384" width="9.00390625" style="3" customWidth="1"/>
  </cols>
  <sheetData>
    <row r="1" spans="1:5" ht="20.25">
      <c r="A1" s="4" t="s">
        <v>0</v>
      </c>
      <c r="B1" s="5"/>
      <c r="C1" s="5"/>
      <c r="D1" s="2"/>
      <c r="E1" s="2"/>
    </row>
    <row r="2" spans="1:5" ht="20.25">
      <c r="A2" s="6" t="s">
        <v>1</v>
      </c>
      <c r="B2" s="6"/>
      <c r="C2" s="6"/>
      <c r="D2" s="6"/>
      <c r="E2" s="6"/>
    </row>
    <row r="3" spans="1:5" ht="15.75" customHeight="1">
      <c r="A3" s="7"/>
      <c r="B3" s="8"/>
      <c r="C3" s="2"/>
      <c r="D3" s="9" t="s">
        <v>2</v>
      </c>
      <c r="E3" s="36"/>
    </row>
    <row r="4" spans="1:5" ht="39" customHeight="1">
      <c r="A4" s="10" t="s">
        <v>3</v>
      </c>
      <c r="B4" s="11" t="s">
        <v>4</v>
      </c>
      <c r="C4" s="12" t="s">
        <v>5</v>
      </c>
      <c r="D4" s="11" t="s">
        <v>6</v>
      </c>
      <c r="E4" s="37"/>
    </row>
    <row r="5" spans="1:5" ht="21" customHeight="1">
      <c r="A5" s="13" t="s">
        <v>7</v>
      </c>
      <c r="B5" s="14" t="s">
        <v>8</v>
      </c>
      <c r="C5" s="15" t="s">
        <v>9</v>
      </c>
      <c r="D5" s="16" t="s">
        <v>10</v>
      </c>
      <c r="E5" s="38"/>
    </row>
    <row r="6" spans="1:7" ht="21" customHeight="1">
      <c r="A6" s="11" t="s">
        <v>6</v>
      </c>
      <c r="B6" s="17">
        <f>SUM(B7,B129)</f>
        <v>5268</v>
      </c>
      <c r="C6" s="17">
        <f>SUM(C7,C129)</f>
        <v>4568</v>
      </c>
      <c r="D6" s="18">
        <f>SUM(D7,D129)</f>
        <v>9836.000000000002</v>
      </c>
      <c r="E6" s="39"/>
      <c r="G6" s="40"/>
    </row>
    <row r="7" spans="1:7" ht="21" customHeight="1">
      <c r="A7" s="11" t="s">
        <v>11</v>
      </c>
      <c r="B7" s="19">
        <f>SUM(B8,B20,B21,B28,B35,B41,B48,B54,B59,B67,B72,B73,B74,B82,B89,B99,B106,B111,B117,B122,B125)</f>
        <v>4108.179999999999</v>
      </c>
      <c r="C7" s="20">
        <f>SUM(C8,C20,C21,C28,C35,C41,C48,C54,C59,C67,C72,C73,C74,C82,C89,C99,C106,C111,C117,C122,C125)</f>
        <v>4161.96</v>
      </c>
      <c r="D7" s="19">
        <f>SUM(D8,D20,D21,D28,D35,D41,D48,D54,D59,D67,D72,D73,D74,D82,D89,D99,D106,D111,D117,D122,D125)</f>
        <v>8270.140000000001</v>
      </c>
      <c r="E7" s="39"/>
      <c r="G7" s="41"/>
    </row>
    <row r="8" spans="1:5" ht="21" customHeight="1">
      <c r="A8" s="11" t="s">
        <v>12</v>
      </c>
      <c r="B8" s="21">
        <f>SUM(B9:B19)</f>
        <v>378.03000000000003</v>
      </c>
      <c r="C8" s="21">
        <f>SUM(C9:C19)</f>
        <v>1748.46</v>
      </c>
      <c r="D8" s="21">
        <f>SUM(D9:D19)</f>
        <v>2126.49</v>
      </c>
      <c r="E8" s="39"/>
    </row>
    <row r="9" spans="1:5" ht="21" customHeight="1">
      <c r="A9" s="22" t="s">
        <v>13</v>
      </c>
      <c r="B9" s="23">
        <f>VLOOKUP(A9,'[1]农村部分家庭'!$A:$E,5,0)</f>
        <v>0</v>
      </c>
      <c r="C9" s="24">
        <f>VLOOKUP(A9,'[1]特扶总表（需打印更新请示件）'!$A:$F,6,0)</f>
        <v>369.87</v>
      </c>
      <c r="D9" s="25">
        <f aca="true" t="shared" si="0" ref="D9:D20">SUM(B9:C9)</f>
        <v>369.87</v>
      </c>
      <c r="E9" s="39"/>
    </row>
    <row r="10" spans="1:5" ht="21" customHeight="1">
      <c r="A10" s="22" t="s">
        <v>14</v>
      </c>
      <c r="B10" s="23">
        <f>VLOOKUP(A10,'[1]农村部分家庭'!$A:$E,5,0)</f>
        <v>0</v>
      </c>
      <c r="C10" s="24">
        <f>VLOOKUP(A10,'[1]特扶总表（需打印更新请示件）'!$A:$F,6,0)</f>
        <v>451.2</v>
      </c>
      <c r="D10" s="25">
        <f t="shared" si="0"/>
        <v>451.2</v>
      </c>
      <c r="E10" s="39"/>
    </row>
    <row r="11" spans="1:5" ht="21" customHeight="1">
      <c r="A11" s="22" t="s">
        <v>15</v>
      </c>
      <c r="B11" s="23">
        <f>VLOOKUP(A11,'[1]农村部分家庭'!$A:$E,5,0)</f>
        <v>0</v>
      </c>
      <c r="C11" s="24">
        <f>VLOOKUP(A11,'[1]特扶总表（需打印更新请示件）'!$A:$F,6,0)</f>
        <v>390.47</v>
      </c>
      <c r="D11" s="25">
        <f t="shared" si="0"/>
        <v>390.47</v>
      </c>
      <c r="E11" s="39"/>
    </row>
    <row r="12" spans="1:5" ht="21" customHeight="1">
      <c r="A12" s="22" t="s">
        <v>16</v>
      </c>
      <c r="B12" s="23">
        <f>VLOOKUP(A12,'[1]农村部分家庭'!$A:$E,5,0)</f>
        <v>0</v>
      </c>
      <c r="C12" s="24">
        <f>VLOOKUP(A12,'[1]特扶总表（需打印更新请示件）'!$A:$F,6,0)</f>
        <v>155.23</v>
      </c>
      <c r="D12" s="25">
        <f t="shared" si="0"/>
        <v>155.23</v>
      </c>
      <c r="E12" s="39"/>
    </row>
    <row r="13" spans="1:5" ht="21" customHeight="1">
      <c r="A13" s="22" t="s">
        <v>17</v>
      </c>
      <c r="B13" s="23">
        <f>VLOOKUP(A13,'[1]农村部分家庭'!$A:$E,5,0)</f>
        <v>23.47</v>
      </c>
      <c r="C13" s="24">
        <f>VLOOKUP(A13,'[1]特扶总表（需打印更新请示件）'!$A:$F,6,0)</f>
        <v>113.36</v>
      </c>
      <c r="D13" s="25">
        <f t="shared" si="0"/>
        <v>136.82999999999998</v>
      </c>
      <c r="E13" s="39"/>
    </row>
    <row r="14" spans="1:5" ht="21" customHeight="1">
      <c r="A14" s="22" t="s">
        <v>18</v>
      </c>
      <c r="B14" s="23">
        <f>VLOOKUP(A14,'[1]农村部分家庭'!$A:$E,5,0)</f>
        <v>4.08</v>
      </c>
      <c r="C14" s="24">
        <f>VLOOKUP(A14,'[1]特扶总表（需打印更新请示件）'!$A:$F,6,0)</f>
        <v>54.7</v>
      </c>
      <c r="D14" s="25">
        <f t="shared" si="0"/>
        <v>58.78</v>
      </c>
      <c r="E14" s="39"/>
    </row>
    <row r="15" spans="1:5" ht="21" customHeight="1">
      <c r="A15" s="22" t="s">
        <v>19</v>
      </c>
      <c r="B15" s="23">
        <f>VLOOKUP(A15,'[1]农村部分家庭'!$A:$E,5,0)</f>
        <v>138.36</v>
      </c>
      <c r="C15" s="24">
        <f>VLOOKUP(A15,'[1]特扶总表（需打印更新请示件）'!$A:$F,6,0)</f>
        <v>77</v>
      </c>
      <c r="D15" s="25">
        <f t="shared" si="0"/>
        <v>215.36</v>
      </c>
      <c r="E15" s="39"/>
    </row>
    <row r="16" spans="1:5" ht="21" customHeight="1">
      <c r="A16" s="22" t="s">
        <v>20</v>
      </c>
      <c r="B16" s="23">
        <f>VLOOKUP(A16,'[1]农村部分家庭'!$A:$E,5,0)</f>
        <v>51.16</v>
      </c>
      <c r="C16" s="24">
        <f>VLOOKUP(A16,'[1]特扶总表（需打印更新请示件）'!$A:$F,6,0)</f>
        <v>42.07</v>
      </c>
      <c r="D16" s="25">
        <f t="shared" si="0"/>
        <v>93.22999999999999</v>
      </c>
      <c r="E16" s="39"/>
    </row>
    <row r="17" spans="1:5" ht="21" customHeight="1">
      <c r="A17" s="22" t="s">
        <v>21</v>
      </c>
      <c r="B17" s="23">
        <f>VLOOKUP(A17,'[1]农村部分家庭'!$A:$E,5,0)</f>
        <v>84.16</v>
      </c>
      <c r="C17" s="24">
        <f>VLOOKUP(A17,'[1]特扶总表（需打印更新请示件）'!$A:$F,6,0)</f>
        <v>38.63</v>
      </c>
      <c r="D17" s="25">
        <f t="shared" si="0"/>
        <v>122.78999999999999</v>
      </c>
      <c r="E17" s="39"/>
    </row>
    <row r="18" spans="1:5" ht="21" customHeight="1">
      <c r="A18" s="22" t="s">
        <v>22</v>
      </c>
      <c r="B18" s="23">
        <f>VLOOKUP(A18,'[1]农村部分家庭'!$A:$E,5,0)</f>
        <v>30.04</v>
      </c>
      <c r="C18" s="24">
        <f>VLOOKUP(A18,'[1]特扶总表（需打印更新请示件）'!$A:$F,6,0)</f>
        <v>22.74</v>
      </c>
      <c r="D18" s="25">
        <f t="shared" si="0"/>
        <v>52.78</v>
      </c>
      <c r="E18" s="39"/>
    </row>
    <row r="19" spans="1:5" ht="21" customHeight="1">
      <c r="A19" s="22" t="s">
        <v>23</v>
      </c>
      <c r="B19" s="23">
        <f>VLOOKUP(A19,'[1]农村部分家庭'!$A:$E,5,0)</f>
        <v>46.76</v>
      </c>
      <c r="C19" s="24">
        <f>VLOOKUP(A19,'[1]特扶总表（需打印更新请示件）'!$A:$F,6,0)</f>
        <v>33.19</v>
      </c>
      <c r="D19" s="25">
        <f t="shared" si="0"/>
        <v>79.94999999999999</v>
      </c>
      <c r="E19" s="39"/>
    </row>
    <row r="20" spans="1:5" ht="30" customHeight="1">
      <c r="A20" s="11" t="s">
        <v>24</v>
      </c>
      <c r="B20" s="26">
        <f>VLOOKUP(A20,'[1]农村部分家庭'!$A:$E,5,0)</f>
        <v>1.26</v>
      </c>
      <c r="C20" s="27">
        <f>VLOOKUP(A20,'[1]特扶总表（需打印更新请示件）'!$A:$F,6,0)</f>
        <v>0</v>
      </c>
      <c r="D20" s="18">
        <f t="shared" si="0"/>
        <v>1.26</v>
      </c>
      <c r="E20" s="39"/>
    </row>
    <row r="21" spans="1:5" ht="21" customHeight="1">
      <c r="A21" s="11" t="s">
        <v>25</v>
      </c>
      <c r="B21" s="26">
        <f>SUM(B22,B25:B27)</f>
        <v>34.69</v>
      </c>
      <c r="C21" s="26">
        <f>SUM(C22,C25:C27)</f>
        <v>138.41</v>
      </c>
      <c r="D21" s="26">
        <f>SUM(D22,D25:D27)</f>
        <v>173.1</v>
      </c>
      <c r="E21" s="39"/>
    </row>
    <row r="22" spans="1:5" ht="21" customHeight="1">
      <c r="A22" s="22" t="s">
        <v>26</v>
      </c>
      <c r="B22" s="23">
        <f>VLOOKUP(A22,'[1]农村部分家庭'!$A:$E,5,0)</f>
        <v>0</v>
      </c>
      <c r="C22" s="28">
        <f>VLOOKUP(A22,'[1]特扶总表（需打印更新请示件）'!$A:$F,6,0)</f>
        <v>6.25</v>
      </c>
      <c r="D22" s="25">
        <f aca="true" t="shared" si="1" ref="D22:D27">SUM(B22:C22)</f>
        <v>6.25</v>
      </c>
      <c r="E22" s="39"/>
    </row>
    <row r="23" spans="1:5" ht="27">
      <c r="A23" s="29" t="s">
        <v>27</v>
      </c>
      <c r="B23" s="23">
        <f>VLOOKUP(A23,'[1]农村部分家庭'!$A:$E,5,0)</f>
        <v>0</v>
      </c>
      <c r="C23" s="28">
        <f>VLOOKUP(A23,'[1]特扶总表（需打印更新请示件）'!$A:$F,6,0)</f>
        <v>6.25</v>
      </c>
      <c r="D23" s="30">
        <f t="shared" si="1"/>
        <v>6.25</v>
      </c>
      <c r="E23" s="39"/>
    </row>
    <row r="24" spans="1:5" ht="21" customHeight="1">
      <c r="A24" s="29" t="s">
        <v>28</v>
      </c>
      <c r="B24" s="23">
        <f>VLOOKUP(A24,'[1]农村部分家庭'!$A:$E,5,0)</f>
        <v>0</v>
      </c>
      <c r="C24" s="28">
        <f>VLOOKUP(A24,'[1]特扶总表（需打印更新请示件）'!$A:$F,6,0)</f>
        <v>0</v>
      </c>
      <c r="D24" s="30">
        <f t="shared" si="1"/>
        <v>0</v>
      </c>
      <c r="E24" s="39"/>
    </row>
    <row r="25" spans="1:5" ht="21" customHeight="1">
      <c r="A25" s="22" t="s">
        <v>29</v>
      </c>
      <c r="B25" s="23">
        <f>VLOOKUP(A25,'[1]农村部分家庭'!$A:$E,5,0)</f>
        <v>0</v>
      </c>
      <c r="C25" s="28">
        <f>VLOOKUP(A25,'[1]特扶总表（需打印更新请示件）'!$A:$F,6,0)</f>
        <v>96.87</v>
      </c>
      <c r="D25" s="25">
        <f t="shared" si="1"/>
        <v>96.87</v>
      </c>
      <c r="E25" s="39"/>
    </row>
    <row r="26" spans="1:5" ht="21" customHeight="1">
      <c r="A26" s="22" t="s">
        <v>30</v>
      </c>
      <c r="B26" s="23">
        <f>VLOOKUP(A26,'[1]农村部分家庭'!$A:$E,5,0)</f>
        <v>30.12</v>
      </c>
      <c r="C26" s="28">
        <f>VLOOKUP(A26,'[1]特扶总表（需打印更新请示件）'!$A:$F,6,0)</f>
        <v>21.38</v>
      </c>
      <c r="D26" s="25">
        <f t="shared" si="1"/>
        <v>51.5</v>
      </c>
      <c r="E26" s="39"/>
    </row>
    <row r="27" spans="1:5" ht="21" customHeight="1">
      <c r="A27" s="22" t="s">
        <v>31</v>
      </c>
      <c r="B27" s="23">
        <f>VLOOKUP(A27,'[1]农村部分家庭'!$A:$E,5,0)</f>
        <v>4.57</v>
      </c>
      <c r="C27" s="28">
        <f>VLOOKUP(A27,'[1]特扶总表（需打印更新请示件）'!$A:$F,6,0)</f>
        <v>13.91</v>
      </c>
      <c r="D27" s="25">
        <f t="shared" si="1"/>
        <v>18.48</v>
      </c>
      <c r="E27" s="39"/>
    </row>
    <row r="28" spans="1:5" ht="21" customHeight="1">
      <c r="A28" s="11" t="s">
        <v>32</v>
      </c>
      <c r="B28" s="26">
        <f>SUM(B29:B34)</f>
        <v>267.94</v>
      </c>
      <c r="C28" s="26">
        <f>SUM(C29:C34)</f>
        <v>183.55999999999997</v>
      </c>
      <c r="D28" s="26">
        <f>SUM(D29:D34)</f>
        <v>451.5</v>
      </c>
      <c r="E28" s="39"/>
    </row>
    <row r="29" spans="1:5" ht="21" customHeight="1">
      <c r="A29" s="31" t="s">
        <v>33</v>
      </c>
      <c r="B29" s="23">
        <f>VLOOKUP(A29,'[1]农村部分家庭'!$A:$E,5,0)</f>
        <v>31.19</v>
      </c>
      <c r="C29" s="28">
        <f>VLOOKUP(A29,'[1]特扶总表（需打印更新请示件）'!$A:$F,6,0)</f>
        <v>27.32</v>
      </c>
      <c r="D29" s="25">
        <f aca="true" t="shared" si="2" ref="D29:D34">SUM(B29:C29)</f>
        <v>58.510000000000005</v>
      </c>
      <c r="E29" s="39"/>
    </row>
    <row r="30" spans="1:5" ht="21" customHeight="1">
      <c r="A30" s="31" t="s">
        <v>34</v>
      </c>
      <c r="B30" s="23">
        <f>VLOOKUP(A30,'[1]农村部分家庭'!$A:$E,5,0)</f>
        <v>9.58</v>
      </c>
      <c r="C30" s="28">
        <f>VLOOKUP(A30,'[1]特扶总表（需打印更新请示件）'!$A:$F,6,0)</f>
        <v>130.13</v>
      </c>
      <c r="D30" s="25">
        <f t="shared" si="2"/>
        <v>139.71</v>
      </c>
      <c r="E30" s="39"/>
    </row>
    <row r="31" spans="1:5" ht="21" customHeight="1">
      <c r="A31" s="31" t="s">
        <v>35</v>
      </c>
      <c r="B31" s="23">
        <f>VLOOKUP(A31,'[1]农村部分家庭'!$A:$E,5,0)</f>
        <v>4.57</v>
      </c>
      <c r="C31" s="28">
        <f>VLOOKUP(A31,'[1]特扶总表（需打印更新请示件）'!$A:$F,6,0)</f>
        <v>1.94</v>
      </c>
      <c r="D31" s="25">
        <f t="shared" si="2"/>
        <v>6.51</v>
      </c>
      <c r="E31" s="39"/>
    </row>
    <row r="32" spans="1:5" ht="21" customHeight="1">
      <c r="A32" s="31" t="s">
        <v>36</v>
      </c>
      <c r="B32" s="23">
        <f>VLOOKUP(A32,'[1]农村部分家庭'!$A:$E,5,0)</f>
        <v>33.87</v>
      </c>
      <c r="C32" s="28">
        <f>VLOOKUP(A32,'[1]特扶总表（需打印更新请示件）'!$A:$F,6,0)</f>
        <v>4.45</v>
      </c>
      <c r="D32" s="25">
        <f t="shared" si="2"/>
        <v>38.32</v>
      </c>
      <c r="E32" s="39"/>
    </row>
    <row r="33" spans="1:5" ht="21" customHeight="1">
      <c r="A33" s="31" t="s">
        <v>37</v>
      </c>
      <c r="B33" s="23">
        <f>VLOOKUP(A33,'[1]农村部分家庭'!$A:$E,5,0)</f>
        <v>21.26</v>
      </c>
      <c r="C33" s="28">
        <f>VLOOKUP(A33,'[1]特扶总表（需打印更新请示件）'!$A:$F,6,0)</f>
        <v>2.69</v>
      </c>
      <c r="D33" s="25">
        <f t="shared" si="2"/>
        <v>23.950000000000003</v>
      </c>
      <c r="E33" s="39"/>
    </row>
    <row r="34" spans="1:5" ht="21" customHeight="1">
      <c r="A34" s="14" t="s">
        <v>38</v>
      </c>
      <c r="B34" s="23">
        <f>VLOOKUP(A34,'[1]农村部分家庭'!$A:$E,5,0)</f>
        <v>167.47</v>
      </c>
      <c r="C34" s="28">
        <f>VLOOKUP(A34,'[1]特扶总表（需打印更新请示件）'!$A:$F,6,0)</f>
        <v>17.03</v>
      </c>
      <c r="D34" s="25">
        <f t="shared" si="2"/>
        <v>184.5</v>
      </c>
      <c r="E34" s="39"/>
    </row>
    <row r="35" spans="1:5" ht="21" customHeight="1">
      <c r="A35" s="11" t="s">
        <v>39</v>
      </c>
      <c r="B35" s="26">
        <f>SUM(B36:B40)</f>
        <v>669.3499999999999</v>
      </c>
      <c r="C35" s="26">
        <f>SUM(C36:C40)</f>
        <v>413.25</v>
      </c>
      <c r="D35" s="26">
        <f>SUM(D36:D40)</f>
        <v>1082.6</v>
      </c>
      <c r="E35" s="39"/>
    </row>
    <row r="36" spans="1:5" ht="21" customHeight="1">
      <c r="A36" s="22" t="s">
        <v>40</v>
      </c>
      <c r="B36" s="23">
        <f>VLOOKUP(A36,'[1]农村部分家庭'!$A:$E,5,0)</f>
        <v>35.18</v>
      </c>
      <c r="C36" s="28">
        <f>VLOOKUP(A36,'[1]特扶总表（需打印更新请示件）'!$A:$F,6,0)</f>
        <v>141.65</v>
      </c>
      <c r="D36" s="25">
        <f aca="true" t="shared" si="3" ref="D36:D40">SUM(B36:C36)</f>
        <v>176.83</v>
      </c>
      <c r="E36" s="39"/>
    </row>
    <row r="37" spans="1:5" ht="21" customHeight="1">
      <c r="A37" s="22" t="s">
        <v>41</v>
      </c>
      <c r="B37" s="23">
        <f>VLOOKUP(A37,'[1]农村部分家庭'!$A:$E,5,0)</f>
        <v>228.67</v>
      </c>
      <c r="C37" s="28">
        <f>VLOOKUP(A37,'[1]特扶总表（需打印更新请示件）'!$A:$F,6,0)</f>
        <v>80.65</v>
      </c>
      <c r="D37" s="25">
        <f t="shared" si="3"/>
        <v>309.32</v>
      </c>
      <c r="E37" s="39"/>
    </row>
    <row r="38" spans="1:5" ht="21" customHeight="1">
      <c r="A38" s="32" t="s">
        <v>42</v>
      </c>
      <c r="B38" s="23">
        <f>VLOOKUP(A38,'[1]农村部分家庭'!$A:$E,5,0)</f>
        <v>299.24</v>
      </c>
      <c r="C38" s="28">
        <f>VLOOKUP(A38,'[1]特扶总表（需打印更新请示件）'!$A:$F,6,0)</f>
        <v>111.25</v>
      </c>
      <c r="D38" s="25">
        <f t="shared" si="3"/>
        <v>410.49</v>
      </c>
      <c r="E38" s="39"/>
    </row>
    <row r="39" spans="1:5" ht="21" customHeight="1">
      <c r="A39" s="22" t="s">
        <v>43</v>
      </c>
      <c r="B39" s="23">
        <f>VLOOKUP(A39,'[1]农村部分家庭'!$A:$E,5,0)</f>
        <v>74.17</v>
      </c>
      <c r="C39" s="28">
        <f>VLOOKUP(A39,'[1]特扶总表（需打印更新请示件）'!$A:$F,6,0)</f>
        <v>55.97</v>
      </c>
      <c r="D39" s="25">
        <f t="shared" si="3"/>
        <v>130.14</v>
      </c>
      <c r="E39" s="39"/>
    </row>
    <row r="40" spans="1:5" ht="21" customHeight="1">
      <c r="A40" s="22" t="s">
        <v>44</v>
      </c>
      <c r="B40" s="23">
        <f>VLOOKUP(A40,'[1]农村部分家庭'!$A:$E,5,0)</f>
        <v>32.09</v>
      </c>
      <c r="C40" s="28">
        <f>VLOOKUP(A40,'[1]特扶总表（需打印更新请示件）'!$A:$F,6,0)</f>
        <v>23.73</v>
      </c>
      <c r="D40" s="25">
        <f t="shared" si="3"/>
        <v>55.82000000000001</v>
      </c>
      <c r="E40" s="39"/>
    </row>
    <row r="41" spans="1:5" ht="21" customHeight="1">
      <c r="A41" s="11" t="s">
        <v>45</v>
      </c>
      <c r="B41" s="26">
        <f>SUM(B42:B47)</f>
        <v>100.50999999999999</v>
      </c>
      <c r="C41" s="26">
        <f>SUM(C42:C47)</f>
        <v>272.21000000000004</v>
      </c>
      <c r="D41" s="26">
        <f>SUM(D42:D47)</f>
        <v>372.72</v>
      </c>
      <c r="E41" s="39"/>
    </row>
    <row r="42" spans="1:5" ht="21" customHeight="1">
      <c r="A42" s="31" t="s">
        <v>46</v>
      </c>
      <c r="B42" s="23">
        <f>VLOOKUP(A42,'[1]农村部分家庭'!$A:$E,5,0)</f>
        <v>9.25</v>
      </c>
      <c r="C42" s="28">
        <f>VLOOKUP(A42,'[1]特扶总表（需打印更新请示件）'!$A:$F,6,0)</f>
        <v>71.39</v>
      </c>
      <c r="D42" s="25">
        <f aca="true" t="shared" si="4" ref="D42:D47">SUM(B42:C42)</f>
        <v>80.64</v>
      </c>
      <c r="E42" s="39"/>
    </row>
    <row r="43" spans="1:5" ht="21" customHeight="1">
      <c r="A43" s="31" t="s">
        <v>47</v>
      </c>
      <c r="B43" s="23">
        <f>VLOOKUP(A43,'[1]农村部分家庭'!$A:$E,5,0)</f>
        <v>7.93</v>
      </c>
      <c r="C43" s="28">
        <f>VLOOKUP(A43,'[1]特扶总表（需打印更新请示件）'!$A:$F,6,0)</f>
        <v>92.15</v>
      </c>
      <c r="D43" s="25">
        <f t="shared" si="4"/>
        <v>100.08000000000001</v>
      </c>
      <c r="E43" s="39"/>
    </row>
    <row r="44" spans="1:5" ht="21" customHeight="1">
      <c r="A44" s="31" t="s">
        <v>48</v>
      </c>
      <c r="B44" s="23">
        <f>VLOOKUP(A44,'[1]农村部分家庭'!$A:$E,5,0)</f>
        <v>20.05</v>
      </c>
      <c r="C44" s="28">
        <f>VLOOKUP(A44,'[1]特扶总表（需打印更新请示件）'!$A:$F,6,0)</f>
        <v>48.59</v>
      </c>
      <c r="D44" s="25">
        <f t="shared" si="4"/>
        <v>68.64</v>
      </c>
      <c r="E44" s="39"/>
    </row>
    <row r="45" spans="1:5" ht="21" customHeight="1">
      <c r="A45" s="31" t="s">
        <v>49</v>
      </c>
      <c r="B45" s="23">
        <f>VLOOKUP(A45,'[1]农村部分家庭'!$A:$E,5,0)</f>
        <v>18.88</v>
      </c>
      <c r="C45" s="28">
        <f>VLOOKUP(A45,'[1]特扶总表（需打印更新请示件）'!$A:$F,6,0)</f>
        <v>18.23</v>
      </c>
      <c r="D45" s="25">
        <f t="shared" si="4"/>
        <v>37.11</v>
      </c>
      <c r="E45" s="39"/>
    </row>
    <row r="46" spans="1:5" ht="21" customHeight="1">
      <c r="A46" s="31" t="s">
        <v>50</v>
      </c>
      <c r="B46" s="23">
        <f>VLOOKUP(A46,'[1]农村部分家庭'!$A:$E,5,0)</f>
        <v>16.22</v>
      </c>
      <c r="C46" s="28">
        <f>VLOOKUP(A46,'[1]特扶总表（需打印更新请示件）'!$A:$F,6,0)</f>
        <v>5.22</v>
      </c>
      <c r="D46" s="25">
        <f t="shared" si="4"/>
        <v>21.439999999999998</v>
      </c>
      <c r="E46" s="39"/>
    </row>
    <row r="47" spans="1:5" ht="21" customHeight="1">
      <c r="A47" s="31" t="s">
        <v>51</v>
      </c>
      <c r="B47" s="23">
        <f>VLOOKUP(A47,'[1]农村部分家庭'!$A:$E,5,0)</f>
        <v>28.18</v>
      </c>
      <c r="C47" s="28">
        <f>VLOOKUP(A47,'[1]特扶总表（需打印更新请示件）'!$A:$F,6,0)</f>
        <v>36.63</v>
      </c>
      <c r="D47" s="25">
        <f t="shared" si="4"/>
        <v>64.81</v>
      </c>
      <c r="E47" s="39"/>
    </row>
    <row r="48" spans="1:5" ht="21" customHeight="1">
      <c r="A48" s="11" t="s">
        <v>52</v>
      </c>
      <c r="B48" s="26">
        <f>SUM(B49,B51:B53)</f>
        <v>54.53</v>
      </c>
      <c r="C48" s="26">
        <f>SUM(C49,C51:C53)</f>
        <v>24.65</v>
      </c>
      <c r="D48" s="26">
        <f>SUM(D49,D51:D53)</f>
        <v>79.18</v>
      </c>
      <c r="E48" s="39"/>
    </row>
    <row r="49" spans="1:5" ht="21" customHeight="1">
      <c r="A49" s="33" t="s">
        <v>53</v>
      </c>
      <c r="B49" s="23">
        <f>VLOOKUP(A49,'[1]农村部分家庭'!$A:$E,5,0)</f>
        <v>3.39</v>
      </c>
      <c r="C49" s="28">
        <f>VLOOKUP(A49,'[1]特扶总表（需打印更新请示件）'!$A:$F,6,0)</f>
        <v>0.89</v>
      </c>
      <c r="D49" s="25">
        <f aca="true" t="shared" si="5" ref="D49:D53">SUM(B49:C49)</f>
        <v>4.28</v>
      </c>
      <c r="E49" s="39"/>
    </row>
    <row r="50" spans="1:5" ht="21" customHeight="1">
      <c r="A50" s="29" t="s">
        <v>54</v>
      </c>
      <c r="B50" s="26">
        <f>VLOOKUP(A50,'[1]农村部分家庭'!$A:$E,5,0)</f>
        <v>3.39</v>
      </c>
      <c r="C50" s="27">
        <f>VLOOKUP(A50,'[1]特扶总表（需打印更新请示件）'!$A:$F,6,0)</f>
        <v>0.89</v>
      </c>
      <c r="D50" s="18">
        <f t="shared" si="5"/>
        <v>4.28</v>
      </c>
      <c r="E50" s="39"/>
    </row>
    <row r="51" spans="1:5" ht="21" customHeight="1">
      <c r="A51" s="33" t="s">
        <v>55</v>
      </c>
      <c r="B51" s="23">
        <f>VLOOKUP(A51,'[1]农村部分家庭'!$A:$E,5,0)</f>
        <v>6.29</v>
      </c>
      <c r="C51" s="28">
        <f>VLOOKUP(A51,'[1]特扶总表（需打印更新请示件）'!$A:$F,6,0)</f>
        <v>8.15</v>
      </c>
      <c r="D51" s="25">
        <f t="shared" si="5"/>
        <v>14.440000000000001</v>
      </c>
      <c r="E51" s="39"/>
    </row>
    <row r="52" spans="1:5" ht="21" customHeight="1">
      <c r="A52" s="33" t="s">
        <v>56</v>
      </c>
      <c r="B52" s="23">
        <f>VLOOKUP(A52,'[1]农村部分家庭'!$A:$E,5,0)</f>
        <v>19.43</v>
      </c>
      <c r="C52" s="28">
        <f>VLOOKUP(A52,'[1]特扶总表（需打印更新请示件）'!$A:$F,6,0)</f>
        <v>10.87</v>
      </c>
      <c r="D52" s="25">
        <f t="shared" si="5"/>
        <v>30.299999999999997</v>
      </c>
      <c r="E52" s="39"/>
    </row>
    <row r="53" spans="1:5" ht="21" customHeight="1">
      <c r="A53" s="33" t="s">
        <v>57</v>
      </c>
      <c r="B53" s="23">
        <f>VLOOKUP(A53,'[1]农村部分家庭'!$A:$E,5,0)</f>
        <v>25.42</v>
      </c>
      <c r="C53" s="28">
        <f>VLOOKUP(A53,'[1]特扶总表（需打印更新请示件）'!$A:$F,6,0)</f>
        <v>4.74</v>
      </c>
      <c r="D53" s="25">
        <f t="shared" si="5"/>
        <v>30.160000000000004</v>
      </c>
      <c r="E53" s="39"/>
    </row>
    <row r="54" spans="1:5" ht="21" customHeight="1">
      <c r="A54" s="11" t="s">
        <v>58</v>
      </c>
      <c r="B54" s="26">
        <f>SUM(B55:B58)</f>
        <v>270.53000000000003</v>
      </c>
      <c r="C54" s="26">
        <f>SUM(C55:C58)</f>
        <v>76.69000000000001</v>
      </c>
      <c r="D54" s="26">
        <f>SUM(D55:D58)</f>
        <v>347.22</v>
      </c>
      <c r="E54" s="39"/>
    </row>
    <row r="55" spans="1:5" ht="21" customHeight="1">
      <c r="A55" s="31" t="s">
        <v>59</v>
      </c>
      <c r="B55" s="23">
        <f>VLOOKUP(A55,'[1]农村部分家庭'!$A:$E,5,0)</f>
        <v>50.32</v>
      </c>
      <c r="C55" s="28">
        <f>VLOOKUP(A55,'[1]特扶总表（需打印更新请示件）'!$A:$F,6,0)</f>
        <v>42.63</v>
      </c>
      <c r="D55" s="25">
        <f aca="true" t="shared" si="6" ref="D55:D58">SUM(B55:C55)</f>
        <v>92.95</v>
      </c>
      <c r="E55" s="39"/>
    </row>
    <row r="56" spans="1:5" ht="21" customHeight="1">
      <c r="A56" s="31" t="s">
        <v>60</v>
      </c>
      <c r="B56" s="23">
        <f>VLOOKUP(A56,'[1]农村部分家庭'!$A:$E,5,0)</f>
        <v>133.43</v>
      </c>
      <c r="C56" s="28">
        <f>VLOOKUP(A56,'[1]特扶总表（需打印更新请示件）'!$A:$F,6,0)</f>
        <v>17.55</v>
      </c>
      <c r="D56" s="25">
        <f t="shared" si="6"/>
        <v>150.98000000000002</v>
      </c>
      <c r="E56" s="39"/>
    </row>
    <row r="57" spans="1:5" ht="21" customHeight="1">
      <c r="A57" s="31" t="s">
        <v>61</v>
      </c>
      <c r="B57" s="23">
        <f>VLOOKUP(A57,'[1]农村部分家庭'!$A:$E,5,0)</f>
        <v>35.92</v>
      </c>
      <c r="C57" s="28">
        <f>VLOOKUP(A57,'[1]特扶总表（需打印更新请示件）'!$A:$F,6,0)</f>
        <v>6.84</v>
      </c>
      <c r="D57" s="25">
        <f t="shared" si="6"/>
        <v>42.760000000000005</v>
      </c>
      <c r="E57" s="39"/>
    </row>
    <row r="58" spans="1:5" ht="21" customHeight="1">
      <c r="A58" s="31" t="s">
        <v>62</v>
      </c>
      <c r="B58" s="23">
        <f>VLOOKUP(A58,'[1]农村部分家庭'!$A:$E,5,0)</f>
        <v>50.86</v>
      </c>
      <c r="C58" s="28">
        <f>VLOOKUP(A58,'[1]特扶总表（需打印更新请示件）'!$A:$F,6,0)</f>
        <v>9.67</v>
      </c>
      <c r="D58" s="25">
        <f t="shared" si="6"/>
        <v>60.53</v>
      </c>
      <c r="E58" s="39"/>
    </row>
    <row r="59" spans="1:6" s="1" customFormat="1" ht="21" customHeight="1">
      <c r="A59" s="11" t="s">
        <v>63</v>
      </c>
      <c r="B59" s="26">
        <f>SUM(B60,B63:B66)</f>
        <v>65.61</v>
      </c>
      <c r="C59" s="26">
        <f>SUM(C60,C63:C66)</f>
        <v>100.66999999999999</v>
      </c>
      <c r="D59" s="26">
        <f>SUM(D60,D63:D66)</f>
        <v>166.28</v>
      </c>
      <c r="E59" s="39"/>
      <c r="F59" s="3"/>
    </row>
    <row r="60" spans="1:6" s="1" customFormat="1" ht="21" customHeight="1">
      <c r="A60" s="34" t="s">
        <v>64</v>
      </c>
      <c r="B60" s="23">
        <f>VLOOKUP(A60,'[1]农村部分家庭'!$A:$E,5,0)</f>
        <v>4.57</v>
      </c>
      <c r="C60" s="28">
        <f>VLOOKUP(A60,'[1]特扶总表（需打印更新请示件）'!$A:$F,6,0)</f>
        <v>11.75</v>
      </c>
      <c r="D60" s="35">
        <f aca="true" t="shared" si="7" ref="D60:D66">SUM(B60:C60)</f>
        <v>16.32</v>
      </c>
      <c r="E60" s="39"/>
      <c r="F60" s="3"/>
    </row>
    <row r="61" spans="1:6" s="1" customFormat="1" ht="15">
      <c r="A61" s="29" t="s">
        <v>65</v>
      </c>
      <c r="B61" s="23">
        <f>VLOOKUP(A61,'[1]农村部分家庭'!$A:$E,5,0)</f>
        <v>0.66</v>
      </c>
      <c r="C61" s="28">
        <f>VLOOKUP(A61,'[1]特扶总表（需打印更新请示件）'!$A:$F,6,0)</f>
        <v>7.82</v>
      </c>
      <c r="D61" s="35">
        <f t="shared" si="7"/>
        <v>8.48</v>
      </c>
      <c r="E61" s="39"/>
      <c r="F61" s="3"/>
    </row>
    <row r="62" spans="1:6" s="1" customFormat="1" ht="15">
      <c r="A62" s="29" t="s">
        <v>66</v>
      </c>
      <c r="B62" s="23">
        <f>VLOOKUP(A62,'[1]农村部分家庭'!$A:$E,5,0)</f>
        <v>3.91</v>
      </c>
      <c r="C62" s="28">
        <f>VLOOKUP(A62,'[1]特扶总表（需打印更新请示件）'!$A:$F,6,0)</f>
        <v>3.93</v>
      </c>
      <c r="D62" s="35">
        <f t="shared" si="7"/>
        <v>7.84</v>
      </c>
      <c r="E62" s="39"/>
      <c r="F62" s="3"/>
    </row>
    <row r="63" spans="1:6" s="1" customFormat="1" ht="21" customHeight="1">
      <c r="A63" s="31" t="s">
        <v>67</v>
      </c>
      <c r="B63" s="23">
        <f>VLOOKUP(A63,'[1]农村部分家庭'!$A:$E,5,0)</f>
        <v>17.46</v>
      </c>
      <c r="C63" s="28">
        <f>VLOOKUP(A63,'[1]特扶总表（需打印更新请示件）'!$A:$F,6,0)</f>
        <v>66.21</v>
      </c>
      <c r="D63" s="35">
        <f t="shared" si="7"/>
        <v>83.66999999999999</v>
      </c>
      <c r="E63" s="39"/>
      <c r="F63" s="3"/>
    </row>
    <row r="64" spans="1:6" s="1" customFormat="1" ht="21" customHeight="1">
      <c r="A64" s="31" t="s">
        <v>68</v>
      </c>
      <c r="B64" s="23">
        <f>VLOOKUP(A64,'[1]农村部分家庭'!$A:$E,5,0)</f>
        <v>11.16</v>
      </c>
      <c r="C64" s="28">
        <f>VLOOKUP(A64,'[1]特扶总表（需打印更新请示件）'!$A:$F,6,0)</f>
        <v>8.58</v>
      </c>
      <c r="D64" s="35">
        <f t="shared" si="7"/>
        <v>19.740000000000002</v>
      </c>
      <c r="E64" s="39"/>
      <c r="F64" s="3"/>
    </row>
    <row r="65" spans="1:6" s="1" customFormat="1" ht="21" customHeight="1">
      <c r="A65" s="31" t="s">
        <v>69</v>
      </c>
      <c r="B65" s="23">
        <f>VLOOKUP(A65,'[1]农村部分家庭'!$A:$E,5,0)</f>
        <v>22.11</v>
      </c>
      <c r="C65" s="28">
        <f>VLOOKUP(A65,'[1]特扶总表（需打印更新请示件）'!$A:$F,6,0)</f>
        <v>9.03</v>
      </c>
      <c r="D65" s="35">
        <f t="shared" si="7"/>
        <v>31.14</v>
      </c>
      <c r="E65" s="39"/>
      <c r="F65" s="3"/>
    </row>
    <row r="66" spans="1:6" s="1" customFormat="1" ht="21" customHeight="1">
      <c r="A66" s="31" t="s">
        <v>70</v>
      </c>
      <c r="B66" s="23">
        <f>VLOOKUP(A66,'[1]农村部分家庭'!$A:$E,5,0)</f>
        <v>10.31</v>
      </c>
      <c r="C66" s="28">
        <f>VLOOKUP(A66,'[1]特扶总表（需打印更新请示件）'!$A:$F,6,0)</f>
        <v>5.1</v>
      </c>
      <c r="D66" s="35">
        <f t="shared" si="7"/>
        <v>15.41</v>
      </c>
      <c r="E66" s="39"/>
      <c r="F66" s="3"/>
    </row>
    <row r="67" spans="1:5" ht="21" customHeight="1">
      <c r="A67" s="11" t="s">
        <v>71</v>
      </c>
      <c r="B67" s="26">
        <f>SUM(B68,B71)</f>
        <v>12.64</v>
      </c>
      <c r="C67" s="26">
        <f>SUM(C68,C71)</f>
        <v>1.7</v>
      </c>
      <c r="D67" s="26">
        <f>SUM(D68,D71)</f>
        <v>14.34</v>
      </c>
      <c r="E67" s="39"/>
    </row>
    <row r="68" spans="1:5" ht="21" customHeight="1">
      <c r="A68" s="34" t="s">
        <v>72</v>
      </c>
      <c r="B68" s="23">
        <f>VLOOKUP(A68,'[1]农村部分家庭'!$A:$E,5,0)</f>
        <v>5.14</v>
      </c>
      <c r="C68" s="28">
        <f>VLOOKUP(A68,'[1]特扶总表（需打印更新请示件）'!$A:$F,6,0)</f>
        <v>0.49</v>
      </c>
      <c r="D68" s="25">
        <f aca="true" t="shared" si="8" ref="D68:D73">SUM(B68:C68)</f>
        <v>5.63</v>
      </c>
      <c r="E68" s="39"/>
    </row>
    <row r="69" spans="1:5" ht="21" customHeight="1">
      <c r="A69" s="29" t="s">
        <v>73</v>
      </c>
      <c r="B69" s="26">
        <f>VLOOKUP(A69,'[1]农村部分家庭'!$A:$E,5,0)</f>
        <v>4.7</v>
      </c>
      <c r="C69" s="27">
        <f>VLOOKUP(A69,'[1]特扶总表（需打印更新请示件）'!$A:$F,6,0)</f>
        <v>0.18</v>
      </c>
      <c r="D69" s="18">
        <f t="shared" si="8"/>
        <v>4.88</v>
      </c>
      <c r="E69" s="39"/>
    </row>
    <row r="70" spans="1:5" ht="21" customHeight="1">
      <c r="A70" s="29" t="s">
        <v>74</v>
      </c>
      <c r="B70" s="26">
        <f>VLOOKUP(A70,'[1]农村部分家庭'!$A:$E,5,0)</f>
        <v>0.44</v>
      </c>
      <c r="C70" s="27">
        <f>VLOOKUP(A70,'[1]特扶总表（需打印更新请示件）'!$A:$F,6,0)</f>
        <v>0.31</v>
      </c>
      <c r="D70" s="18">
        <f t="shared" si="8"/>
        <v>0.75</v>
      </c>
      <c r="E70" s="39"/>
    </row>
    <row r="71" spans="1:5" ht="21" customHeight="1">
      <c r="A71" s="31" t="s">
        <v>75</v>
      </c>
      <c r="B71" s="23">
        <f>VLOOKUP(A71,'[1]农村部分家庭'!$A:$E,5,0)</f>
        <v>7.5</v>
      </c>
      <c r="C71" s="28">
        <f>VLOOKUP(A71,'[1]特扶总表（需打印更新请示件）'!$A:$F,6,0)</f>
        <v>1.21</v>
      </c>
      <c r="D71" s="25">
        <f t="shared" si="8"/>
        <v>8.71</v>
      </c>
      <c r="E71" s="39"/>
    </row>
    <row r="72" spans="1:5" ht="21" customHeight="1">
      <c r="A72" s="11" t="s">
        <v>76</v>
      </c>
      <c r="B72" s="26">
        <f>VLOOKUP(A72,'[1]农村部分家庭'!$A:$E,5,0)</f>
        <v>133.38</v>
      </c>
      <c r="C72" s="27">
        <f>VLOOKUP(A72,'[1]特扶总表（需打印更新请示件）'!$A:$F,6,0)</f>
        <v>96.29</v>
      </c>
      <c r="D72" s="18">
        <f t="shared" si="8"/>
        <v>229.67000000000002</v>
      </c>
      <c r="E72" s="39"/>
    </row>
    <row r="73" spans="1:5" ht="21" customHeight="1">
      <c r="A73" s="11" t="s">
        <v>77</v>
      </c>
      <c r="B73" s="26">
        <f>VLOOKUP(A73,'[1]农村部分家庭'!$A:$E,5,0)</f>
        <v>230.54</v>
      </c>
      <c r="C73" s="27">
        <f>VLOOKUP(A73,'[1]特扶总表（需打印更新请示件）'!$A:$F,6,0)</f>
        <v>137.51</v>
      </c>
      <c r="D73" s="18">
        <f t="shared" si="8"/>
        <v>368.04999999999995</v>
      </c>
      <c r="E73" s="39"/>
    </row>
    <row r="74" spans="1:5" ht="21" customHeight="1">
      <c r="A74" s="11" t="s">
        <v>78</v>
      </c>
      <c r="B74" s="26">
        <f>SUM(B75:B81)</f>
        <v>846.33</v>
      </c>
      <c r="C74" s="26">
        <f>SUM(C75:C81)</f>
        <v>399.12</v>
      </c>
      <c r="D74" s="26">
        <f>SUM(D75:D81)</f>
        <v>1245.4499999999998</v>
      </c>
      <c r="E74" s="39"/>
    </row>
    <row r="75" spans="1:5" ht="21" customHeight="1">
      <c r="A75" s="31" t="s">
        <v>79</v>
      </c>
      <c r="B75" s="23">
        <f>VLOOKUP(A75,'[1]农村部分家庭'!$A:$E,5,0)</f>
        <v>56.31</v>
      </c>
      <c r="C75" s="28">
        <f>VLOOKUP(A75,'[1]特扶总表（需打印更新请示件）'!$A:$F,6,0)</f>
        <v>108.62</v>
      </c>
      <c r="D75" s="25">
        <f aca="true" t="shared" si="9" ref="D75:D81">SUM(B75:C75)</f>
        <v>164.93</v>
      </c>
      <c r="E75" s="39"/>
    </row>
    <row r="76" spans="1:5" ht="21" customHeight="1">
      <c r="A76" s="31" t="s">
        <v>80</v>
      </c>
      <c r="B76" s="23">
        <f>VLOOKUP(A76,'[1]农村部分家庭'!$A:$E,5,0)</f>
        <v>25.25</v>
      </c>
      <c r="C76" s="28">
        <f>VLOOKUP(A76,'[1]特扶总表（需打印更新请示件）'!$A:$F,6,0)</f>
        <v>30.48</v>
      </c>
      <c r="D76" s="25">
        <f t="shared" si="9"/>
        <v>55.730000000000004</v>
      </c>
      <c r="E76" s="39"/>
    </row>
    <row r="77" spans="1:5" ht="21" customHeight="1">
      <c r="A77" s="31" t="s">
        <v>81</v>
      </c>
      <c r="B77" s="23">
        <f>VLOOKUP(A77,'[1]农村部分家庭'!$A:$E,5,0)</f>
        <v>182.87</v>
      </c>
      <c r="C77" s="28">
        <f>VLOOKUP(A77,'[1]特扶总表（需打印更新请示件）'!$A:$F,6,0)</f>
        <v>79.01</v>
      </c>
      <c r="D77" s="25">
        <f t="shared" si="9"/>
        <v>261.88</v>
      </c>
      <c r="E77" s="39"/>
    </row>
    <row r="78" spans="1:5" ht="21" customHeight="1">
      <c r="A78" s="31" t="s">
        <v>82</v>
      </c>
      <c r="B78" s="23">
        <f>VLOOKUP(A78,'[1]农村部分家庭'!$A:$E,5,0)</f>
        <v>287.42</v>
      </c>
      <c r="C78" s="28">
        <f>VLOOKUP(A78,'[1]特扶总表（需打印更新请示件）'!$A:$F,6,0)</f>
        <v>81.26</v>
      </c>
      <c r="D78" s="25">
        <f t="shared" si="9"/>
        <v>368.68</v>
      </c>
      <c r="E78" s="39"/>
    </row>
    <row r="79" spans="1:5" ht="21" customHeight="1">
      <c r="A79" s="31" t="s">
        <v>83</v>
      </c>
      <c r="B79" s="23">
        <f>VLOOKUP(A79,'[1]农村部分家庭'!$A:$E,5,0)</f>
        <v>141.1</v>
      </c>
      <c r="C79" s="28">
        <f>VLOOKUP(A79,'[1]特扶总表（需打印更新请示件）'!$A:$F,6,0)</f>
        <v>41.22</v>
      </c>
      <c r="D79" s="25">
        <f t="shared" si="9"/>
        <v>182.32</v>
      </c>
      <c r="E79" s="39"/>
    </row>
    <row r="80" spans="1:5" ht="21" customHeight="1">
      <c r="A80" s="31" t="s">
        <v>84</v>
      </c>
      <c r="B80" s="23">
        <f>VLOOKUP(A80,'[1]农村部分家庭'!$A:$E,5,0)</f>
        <v>106.92</v>
      </c>
      <c r="C80" s="28">
        <f>VLOOKUP(A80,'[1]特扶总表（需打印更新请示件）'!$A:$F,6,0)</f>
        <v>36.65</v>
      </c>
      <c r="D80" s="25">
        <f t="shared" si="9"/>
        <v>143.57</v>
      </c>
      <c r="E80" s="39"/>
    </row>
    <row r="81" spans="1:5" ht="21" customHeight="1">
      <c r="A81" s="31" t="s">
        <v>85</v>
      </c>
      <c r="B81" s="23">
        <f>VLOOKUP(A81,'[1]农村部分家庭'!$A:$E,5,0)</f>
        <v>46.46</v>
      </c>
      <c r="C81" s="28">
        <f>VLOOKUP(A81,'[1]特扶总表（需打印更新请示件）'!$A:$F,6,0)</f>
        <v>21.88</v>
      </c>
      <c r="D81" s="25">
        <f t="shared" si="9"/>
        <v>68.34</v>
      </c>
      <c r="E81" s="39"/>
    </row>
    <row r="82" spans="1:6" s="1" customFormat="1" ht="21" customHeight="1">
      <c r="A82" s="11" t="s">
        <v>86</v>
      </c>
      <c r="B82" s="26">
        <f>SUM(B83,B86:B88)</f>
        <v>53.540000000000006</v>
      </c>
      <c r="C82" s="26">
        <f>SUM(C83,C86:C88)</f>
        <v>34.76</v>
      </c>
      <c r="D82" s="26">
        <f>SUM(D83,D86:D88)</f>
        <v>88.3</v>
      </c>
      <c r="E82" s="39"/>
      <c r="F82" s="3"/>
    </row>
    <row r="83" spans="1:6" s="1" customFormat="1" ht="21" customHeight="1">
      <c r="A83" s="31" t="s">
        <v>87</v>
      </c>
      <c r="B83" s="23">
        <f>VLOOKUP(A83,'[1]农村部分家庭'!$A:$E,5,0)</f>
        <v>6.48</v>
      </c>
      <c r="C83" s="28">
        <f>VLOOKUP(A83,'[1]特扶总表（需打印更新请示件）'!$A:$F,6,0)</f>
        <v>2.45</v>
      </c>
      <c r="D83" s="35">
        <f aca="true" t="shared" si="10" ref="D83:D88">SUM(B83:C83)</f>
        <v>8.93</v>
      </c>
      <c r="E83" s="39"/>
      <c r="F83" s="3"/>
    </row>
    <row r="84" spans="1:6" s="1" customFormat="1" ht="15">
      <c r="A84" s="29" t="s">
        <v>88</v>
      </c>
      <c r="B84" s="26">
        <f>VLOOKUP(A84,'[1]农村部分家庭'!$A:$E,5,0)</f>
        <v>2.13</v>
      </c>
      <c r="C84" s="27">
        <f>VLOOKUP(A84,'[1]特扶总表（需打印更新请示件）'!$A:$F,6,0)</f>
        <v>0.99</v>
      </c>
      <c r="D84" s="42">
        <f t="shared" si="10"/>
        <v>3.12</v>
      </c>
      <c r="E84" s="39"/>
      <c r="F84" s="3"/>
    </row>
    <row r="85" spans="1:6" s="1" customFormat="1" ht="21" customHeight="1">
      <c r="A85" s="29" t="s">
        <v>89</v>
      </c>
      <c r="B85" s="26">
        <f>VLOOKUP(A85,'[1]农村部分家庭'!$A:$E,5,0)</f>
        <v>4.35</v>
      </c>
      <c r="C85" s="27">
        <f>VLOOKUP(A85,'[1]特扶总表（需打印更新请示件）'!$A:$F,6,0)</f>
        <v>1.46</v>
      </c>
      <c r="D85" s="42">
        <f t="shared" si="10"/>
        <v>5.81</v>
      </c>
      <c r="E85" s="39"/>
      <c r="F85" s="3"/>
    </row>
    <row r="86" spans="1:6" s="1" customFormat="1" ht="21" customHeight="1">
      <c r="A86" s="31" t="s">
        <v>90</v>
      </c>
      <c r="B86" s="23">
        <f>VLOOKUP(A86,'[1]农村部分家庭'!$A:$E,5,0)</f>
        <v>10.86</v>
      </c>
      <c r="C86" s="28">
        <f>VLOOKUP(A86,'[1]特扶总表（需打印更新请示件）'!$A:$F,6,0)</f>
        <v>22.66</v>
      </c>
      <c r="D86" s="35">
        <f t="shared" si="10"/>
        <v>33.519999999999996</v>
      </c>
      <c r="E86" s="39"/>
      <c r="F86" s="3"/>
    </row>
    <row r="87" spans="1:6" s="1" customFormat="1" ht="21" customHeight="1">
      <c r="A87" s="31" t="s">
        <v>91</v>
      </c>
      <c r="B87" s="23">
        <f>VLOOKUP(A87,'[1]农村部分家庭'!$A:$E,5,0)</f>
        <v>21.92</v>
      </c>
      <c r="C87" s="28">
        <f>VLOOKUP(A87,'[1]特扶总表（需打印更新请示件）'!$A:$F,6,0)</f>
        <v>3.54</v>
      </c>
      <c r="D87" s="35">
        <f t="shared" si="10"/>
        <v>25.46</v>
      </c>
      <c r="E87" s="39"/>
      <c r="F87" s="3"/>
    </row>
    <row r="88" spans="1:6" s="1" customFormat="1" ht="21" customHeight="1">
      <c r="A88" s="31" t="s">
        <v>92</v>
      </c>
      <c r="B88" s="23">
        <f>VLOOKUP(A88,'[1]农村部分家庭'!$A:$E,5,0)</f>
        <v>14.28</v>
      </c>
      <c r="C88" s="28">
        <f>VLOOKUP(A88,'[1]特扶总表（需打印更新请示件）'!$A:$F,6,0)</f>
        <v>6.11</v>
      </c>
      <c r="D88" s="35">
        <f t="shared" si="10"/>
        <v>20.39</v>
      </c>
      <c r="E88" s="39"/>
      <c r="F88" s="3"/>
    </row>
    <row r="89" spans="1:6" s="1" customFormat="1" ht="21" customHeight="1">
      <c r="A89" s="11" t="s">
        <v>93</v>
      </c>
      <c r="B89" s="26">
        <f>SUM(B90,B93:B98)</f>
        <v>52.489999999999995</v>
      </c>
      <c r="C89" s="26">
        <f>SUM(C90,C93:C98)</f>
        <v>128.23000000000002</v>
      </c>
      <c r="D89" s="26">
        <f>SUM(D90,D93:D98)</f>
        <v>180.71999999999997</v>
      </c>
      <c r="E89" s="39"/>
      <c r="F89" s="3"/>
    </row>
    <row r="90" spans="1:6" s="1" customFormat="1" ht="21" customHeight="1">
      <c r="A90" s="31" t="s">
        <v>94</v>
      </c>
      <c r="B90" s="23">
        <f>VLOOKUP(A90,'[1]农村部分家庭'!$A:$E,5,0)</f>
        <v>6.62</v>
      </c>
      <c r="C90" s="28">
        <f>VLOOKUP(A90,'[1]特扶总表（需打印更新请示件）'!$A:$F,6,0)</f>
        <v>7.73</v>
      </c>
      <c r="D90" s="35">
        <f aca="true" t="shared" si="11" ref="D90:D98">SUM(B90:C90)</f>
        <v>14.350000000000001</v>
      </c>
      <c r="E90" s="39"/>
      <c r="F90" s="3"/>
    </row>
    <row r="91" spans="1:6" s="1" customFormat="1" ht="15">
      <c r="A91" s="29" t="s">
        <v>95</v>
      </c>
      <c r="B91" s="26">
        <f>VLOOKUP(A91,'[1]农村部分家庭'!$A:$E,5,0)</f>
        <v>6.62</v>
      </c>
      <c r="C91" s="27">
        <f>VLOOKUP(A91,'[1]特扶总表（需打印更新请示件）'!$A:$F,6,0)</f>
        <v>7.19</v>
      </c>
      <c r="D91" s="42">
        <f t="shared" si="11"/>
        <v>13.81</v>
      </c>
      <c r="E91" s="39"/>
      <c r="F91" s="3"/>
    </row>
    <row r="92" spans="1:6" s="1" customFormat="1" ht="15">
      <c r="A92" s="29" t="s">
        <v>96</v>
      </c>
      <c r="B92" s="26">
        <f>VLOOKUP(A92,'[1]农村部分家庭'!$A:$E,5,0)</f>
        <v>0</v>
      </c>
      <c r="C92" s="27">
        <f>VLOOKUP(A92,'[1]特扶总表（需打印更新请示件）'!$A:$F,6,0)</f>
        <v>0.54</v>
      </c>
      <c r="D92" s="42">
        <f t="shared" si="11"/>
        <v>0.54</v>
      </c>
      <c r="E92" s="39"/>
      <c r="F92" s="3"/>
    </row>
    <row r="93" spans="1:6" s="1" customFormat="1" ht="21" customHeight="1">
      <c r="A93" s="31" t="s">
        <v>97</v>
      </c>
      <c r="B93" s="23">
        <f>VLOOKUP(A93,'[1]农村部分家庭'!$A:$E,5,0)</f>
        <v>1.01</v>
      </c>
      <c r="C93" s="28">
        <f>VLOOKUP(A93,'[1]特扶总表（需打印更新请示件）'!$A:$F,6,0)</f>
        <v>41.78</v>
      </c>
      <c r="D93" s="35">
        <f t="shared" si="11"/>
        <v>42.79</v>
      </c>
      <c r="E93" s="39"/>
      <c r="F93" s="3"/>
    </row>
    <row r="94" spans="1:6" s="1" customFormat="1" ht="21" customHeight="1">
      <c r="A94" s="31" t="s">
        <v>98</v>
      </c>
      <c r="B94" s="23">
        <f>VLOOKUP(A94,'[1]农村部分家庭'!$A:$E,5,0)</f>
        <v>1.72</v>
      </c>
      <c r="C94" s="28">
        <f>VLOOKUP(A94,'[1]特扶总表（需打印更新请示件）'!$A:$F,6,0)</f>
        <v>57.35</v>
      </c>
      <c r="D94" s="35">
        <f t="shared" si="11"/>
        <v>59.07</v>
      </c>
      <c r="E94" s="39"/>
      <c r="F94" s="3"/>
    </row>
    <row r="95" spans="1:6" s="1" customFormat="1" ht="21" customHeight="1">
      <c r="A95" s="31" t="s">
        <v>99</v>
      </c>
      <c r="B95" s="23">
        <f>VLOOKUP(A95,'[1]农村部分家庭'!$A:$E,5,0)</f>
        <v>6.62</v>
      </c>
      <c r="C95" s="28">
        <f>VLOOKUP(A95,'[1]特扶总表（需打印更新请示件）'!$A:$F,6,0)</f>
        <v>5.91</v>
      </c>
      <c r="D95" s="35">
        <f t="shared" si="11"/>
        <v>12.530000000000001</v>
      </c>
      <c r="E95" s="39"/>
      <c r="F95" s="3"/>
    </row>
    <row r="96" spans="1:6" s="1" customFormat="1" ht="21" customHeight="1">
      <c r="A96" s="31" t="s">
        <v>100</v>
      </c>
      <c r="B96" s="23">
        <f>VLOOKUP(A96,'[1]农村部分家庭'!$A:$E,5,0)</f>
        <v>5.25</v>
      </c>
      <c r="C96" s="28">
        <f>VLOOKUP(A96,'[1]特扶总表（需打印更新请示件）'!$A:$F,6,0)</f>
        <v>3.45</v>
      </c>
      <c r="D96" s="35">
        <f t="shared" si="11"/>
        <v>8.7</v>
      </c>
      <c r="E96" s="39"/>
      <c r="F96" s="3"/>
    </row>
    <row r="97" spans="1:6" s="1" customFormat="1" ht="21" customHeight="1">
      <c r="A97" s="31" t="s">
        <v>101</v>
      </c>
      <c r="B97" s="23">
        <f>VLOOKUP(A97,'[1]农村部分家庭'!$A:$E,5,0)</f>
        <v>16.22</v>
      </c>
      <c r="C97" s="28">
        <f>VLOOKUP(A97,'[1]特扶总表（需打印更新请示件）'!$A:$F,6,0)</f>
        <v>9.11</v>
      </c>
      <c r="D97" s="35">
        <f t="shared" si="11"/>
        <v>25.33</v>
      </c>
      <c r="E97" s="39"/>
      <c r="F97" s="3"/>
    </row>
    <row r="98" spans="1:6" s="1" customFormat="1" ht="21" customHeight="1">
      <c r="A98" s="31" t="s">
        <v>102</v>
      </c>
      <c r="B98" s="23">
        <f>VLOOKUP(A98,'[1]农村部分家庭'!$A:$E,5,0)</f>
        <v>15.05</v>
      </c>
      <c r="C98" s="28">
        <f>VLOOKUP(A98,'[1]特扶总表（需打印更新请示件）'!$A:$F,6,0)</f>
        <v>2.9</v>
      </c>
      <c r="D98" s="35">
        <f t="shared" si="11"/>
        <v>17.95</v>
      </c>
      <c r="E98" s="39"/>
      <c r="F98" s="3"/>
    </row>
    <row r="99" spans="1:6" s="2" customFormat="1" ht="21" customHeight="1">
      <c r="A99" s="11" t="s">
        <v>103</v>
      </c>
      <c r="B99" s="26">
        <f>SUM(B100,B103:B105)</f>
        <v>86.68</v>
      </c>
      <c r="C99" s="26">
        <f>SUM(C100,C103:C105)</f>
        <v>48.67</v>
      </c>
      <c r="D99" s="26">
        <f>SUM(D100,D103:D105)</f>
        <v>135.35</v>
      </c>
      <c r="E99" s="39"/>
      <c r="F99" s="3"/>
    </row>
    <row r="100" spans="1:5" ht="21" customHeight="1">
      <c r="A100" s="43" t="s">
        <v>104</v>
      </c>
      <c r="B100" s="23">
        <f>VLOOKUP(A100,'[1]农村部分家庭'!$A:$E,5,0)</f>
        <v>5.12</v>
      </c>
      <c r="C100" s="28">
        <f>VLOOKUP(A100,'[1]特扶总表（需打印更新请示件）'!$A:$F,6,0)</f>
        <v>0</v>
      </c>
      <c r="D100" s="25">
        <f aca="true" t="shared" si="12" ref="D100:D105">SUM(B100:C100)</f>
        <v>5.12</v>
      </c>
      <c r="E100" s="39"/>
    </row>
    <row r="101" spans="1:5" ht="21" customHeight="1">
      <c r="A101" s="29" t="s">
        <v>105</v>
      </c>
      <c r="B101" s="26">
        <f>VLOOKUP(A101,'[1]农村部分家庭'!$A:$E,5,0)</f>
        <v>3.64</v>
      </c>
      <c r="C101" s="27">
        <f>VLOOKUP(A101,'[1]特扶总表（需打印更新请示件）'!$A:$F,6,0)</f>
        <v>0</v>
      </c>
      <c r="D101" s="18">
        <f t="shared" si="12"/>
        <v>3.64</v>
      </c>
      <c r="E101" s="39"/>
    </row>
    <row r="102" spans="1:5" ht="15">
      <c r="A102" s="29" t="s">
        <v>106</v>
      </c>
      <c r="B102" s="26">
        <f>VLOOKUP(A102,'[1]农村部分家庭'!$A:$E,5,0)</f>
        <v>1.48</v>
      </c>
      <c r="C102" s="27">
        <f>VLOOKUP(A102,'[1]特扶总表（需打印更新请示件）'!$A:$F,6,0)</f>
        <v>0</v>
      </c>
      <c r="D102" s="18">
        <f t="shared" si="12"/>
        <v>1.48</v>
      </c>
      <c r="E102" s="39"/>
    </row>
    <row r="103" spans="1:5" ht="21" customHeight="1">
      <c r="A103" s="43" t="s">
        <v>107</v>
      </c>
      <c r="B103" s="23">
        <f>VLOOKUP(A103,'[1]农村部分家庭'!$A:$E,5,0)</f>
        <v>16.8</v>
      </c>
      <c r="C103" s="28">
        <f>VLOOKUP(A103,'[1]特扶总表（需打印更新请示件）'!$A:$F,6,0)</f>
        <v>35.23</v>
      </c>
      <c r="D103" s="25">
        <f t="shared" si="12"/>
        <v>52.03</v>
      </c>
      <c r="E103" s="39"/>
    </row>
    <row r="104" spans="1:5" ht="21" customHeight="1">
      <c r="A104" s="43" t="s">
        <v>108</v>
      </c>
      <c r="B104" s="23">
        <f>VLOOKUP(A104,'[1]农村部分家庭'!$A:$E,5,0)</f>
        <v>23.75</v>
      </c>
      <c r="C104" s="28">
        <f>VLOOKUP(A104,'[1]特扶总表（需打印更新请示件）'!$A:$F,6,0)</f>
        <v>6.35</v>
      </c>
      <c r="D104" s="25">
        <f t="shared" si="12"/>
        <v>30.1</v>
      </c>
      <c r="E104" s="39"/>
    </row>
    <row r="105" spans="1:5" ht="21" customHeight="1">
      <c r="A105" s="43" t="s">
        <v>109</v>
      </c>
      <c r="B105" s="23">
        <f>VLOOKUP(A105,'[1]农村部分家庭'!$A:$E,5,0)</f>
        <v>41.01</v>
      </c>
      <c r="C105" s="28">
        <f>VLOOKUP(A105,'[1]特扶总表（需打印更新请示件）'!$A:$F,6,0)</f>
        <v>7.09</v>
      </c>
      <c r="D105" s="25">
        <f t="shared" si="12"/>
        <v>48.099999999999994</v>
      </c>
      <c r="E105" s="39"/>
    </row>
    <row r="106" spans="1:5" ht="21" customHeight="1">
      <c r="A106" s="11" t="s">
        <v>110</v>
      </c>
      <c r="B106" s="26">
        <f>SUM(B107:B110)</f>
        <v>122.06</v>
      </c>
      <c r="C106" s="26">
        <f>SUM(C107:C110)</f>
        <v>120.9</v>
      </c>
      <c r="D106" s="26">
        <f>SUM(D107:D110)</f>
        <v>242.96000000000004</v>
      </c>
      <c r="E106" s="39"/>
    </row>
    <row r="107" spans="1:5" ht="21" customHeight="1">
      <c r="A107" s="31" t="s">
        <v>111</v>
      </c>
      <c r="B107" s="23">
        <f>VLOOKUP(A107,'[1]农村部分家庭'!$A:$E,5,0)</f>
        <v>13.52</v>
      </c>
      <c r="C107" s="28">
        <f>VLOOKUP(A107,'[1]特扶总表（需打印更新请示件）'!$A:$F,6,0)</f>
        <v>77.09</v>
      </c>
      <c r="D107" s="25">
        <f aca="true" t="shared" si="13" ref="D107:D110">SUM(B107:C107)</f>
        <v>90.61</v>
      </c>
      <c r="E107" s="39"/>
    </row>
    <row r="108" spans="1:5" ht="21" customHeight="1">
      <c r="A108" s="31" t="s">
        <v>112</v>
      </c>
      <c r="B108" s="23">
        <f>VLOOKUP(A108,'[1]农村部分家庭'!$A:$E,5,0)</f>
        <v>18.8</v>
      </c>
      <c r="C108" s="28">
        <f>VLOOKUP(A108,'[1]特扶总表（需打印更新请示件）'!$A:$F,6,0)</f>
        <v>3.87</v>
      </c>
      <c r="D108" s="25">
        <f t="shared" si="13"/>
        <v>22.67</v>
      </c>
      <c r="E108" s="39"/>
    </row>
    <row r="109" spans="1:5" ht="21" customHeight="1">
      <c r="A109" s="31" t="s">
        <v>113</v>
      </c>
      <c r="B109" s="23">
        <f>VLOOKUP(A109,'[1]农村部分家庭'!$A:$E,5,0)</f>
        <v>56.42</v>
      </c>
      <c r="C109" s="28">
        <f>VLOOKUP(A109,'[1]特扶总表（需打印更新请示件）'!$A:$F,6,0)</f>
        <v>8.09</v>
      </c>
      <c r="D109" s="25">
        <f t="shared" si="13"/>
        <v>64.51</v>
      </c>
      <c r="E109" s="39"/>
    </row>
    <row r="110" spans="1:5" ht="21" customHeight="1">
      <c r="A110" s="31" t="s">
        <v>114</v>
      </c>
      <c r="B110" s="23">
        <f>VLOOKUP(A110,'[1]农村部分家庭'!$A:$E,5,0)</f>
        <v>33.32</v>
      </c>
      <c r="C110" s="28">
        <f>VLOOKUP(A110,'[1]特扶总表（需打印更新请示件）'!$A:$F,6,0)</f>
        <v>31.85</v>
      </c>
      <c r="D110" s="25">
        <f t="shared" si="13"/>
        <v>65.17</v>
      </c>
      <c r="E110" s="39"/>
    </row>
    <row r="111" spans="1:5" ht="21" customHeight="1">
      <c r="A111" s="11" t="s">
        <v>115</v>
      </c>
      <c r="B111" s="26">
        <f>SUM(B112:B116)</f>
        <v>143.85999999999999</v>
      </c>
      <c r="C111" s="26">
        <f>SUM(C112:C116)</f>
        <v>106.93</v>
      </c>
      <c r="D111" s="26">
        <f>SUM(D112:D116)</f>
        <v>250.79000000000002</v>
      </c>
      <c r="E111" s="39"/>
    </row>
    <row r="112" spans="1:5" ht="21" customHeight="1">
      <c r="A112" s="31" t="s">
        <v>116</v>
      </c>
      <c r="B112" s="23">
        <f>VLOOKUP(A112,'[1]农村部分家庭'!$A:$E,5,0)</f>
        <v>33.73</v>
      </c>
      <c r="C112" s="28">
        <f>VLOOKUP(A112,'[1]特扶总表（需打印更新请示件）'!$A:$F,6,0)</f>
        <v>44.08</v>
      </c>
      <c r="D112" s="25">
        <f aca="true" t="shared" si="14" ref="D112:D116">SUM(B112:C112)</f>
        <v>77.81</v>
      </c>
      <c r="E112" s="39"/>
    </row>
    <row r="113" spans="1:5" ht="21" customHeight="1">
      <c r="A113" s="31" t="s">
        <v>117</v>
      </c>
      <c r="B113" s="23">
        <f>VLOOKUP(A113,'[1]农村部分家庭'!$A:$E,5,0)</f>
        <v>30.73</v>
      </c>
      <c r="C113" s="28">
        <f>VLOOKUP(A113,'[1]特扶总表（需打印更新请示件）'!$A:$F,6,0)</f>
        <v>12.21</v>
      </c>
      <c r="D113" s="25">
        <f t="shared" si="14"/>
        <v>42.94</v>
      </c>
      <c r="E113" s="39"/>
    </row>
    <row r="114" spans="1:5" ht="21" customHeight="1">
      <c r="A114" s="31" t="s">
        <v>118</v>
      </c>
      <c r="B114" s="23">
        <f>VLOOKUP(A114,'[1]农村部分家庭'!$A:$E,5,0)</f>
        <v>14.72</v>
      </c>
      <c r="C114" s="28">
        <f>VLOOKUP(A114,'[1]特扶总表（需打印更新请示件）'!$A:$F,6,0)</f>
        <v>9.14</v>
      </c>
      <c r="D114" s="25">
        <f t="shared" si="14"/>
        <v>23.86</v>
      </c>
      <c r="E114" s="39"/>
    </row>
    <row r="115" spans="1:5" ht="21" customHeight="1">
      <c r="A115" s="31" t="s">
        <v>119</v>
      </c>
      <c r="B115" s="23">
        <f>VLOOKUP(A115,'[1]农村部分家庭'!$A:$E,5,0)</f>
        <v>24.43</v>
      </c>
      <c r="C115" s="28">
        <f>VLOOKUP(A115,'[1]特扶总表（需打印更新请示件）'!$A:$F,6,0)</f>
        <v>16.51</v>
      </c>
      <c r="D115" s="25">
        <f t="shared" si="14"/>
        <v>40.94</v>
      </c>
      <c r="E115" s="39"/>
    </row>
    <row r="116" spans="1:5" ht="21" customHeight="1">
      <c r="A116" s="31" t="s">
        <v>120</v>
      </c>
      <c r="B116" s="23">
        <f>VLOOKUP(A116,'[1]农村部分家庭'!$A:$E,5,0)</f>
        <v>40.25</v>
      </c>
      <c r="C116" s="28">
        <f>VLOOKUP(A116,'[1]特扶总表（需打印更新请示件）'!$A:$F,6,0)</f>
        <v>24.99</v>
      </c>
      <c r="D116" s="25">
        <f t="shared" si="14"/>
        <v>65.24</v>
      </c>
      <c r="E116" s="39"/>
    </row>
    <row r="117" spans="1:5" ht="21" customHeight="1">
      <c r="A117" s="11" t="s">
        <v>121</v>
      </c>
      <c r="B117" s="26">
        <f>SUM(B118,B120:B121)</f>
        <v>316.2</v>
      </c>
      <c r="C117" s="26">
        <f>SUM(C118,C120:C121)</f>
        <v>81.8</v>
      </c>
      <c r="D117" s="26">
        <f>SUM(D118,D120:D121)</f>
        <v>398</v>
      </c>
      <c r="E117" s="39"/>
    </row>
    <row r="118" spans="1:5" ht="21" customHeight="1">
      <c r="A118" s="31" t="s">
        <v>122</v>
      </c>
      <c r="B118" s="23">
        <f>VLOOKUP(A118,'[1]农村部分家庭'!$A:$E,5,0)</f>
        <v>19.89</v>
      </c>
      <c r="C118" s="28">
        <f>VLOOKUP(A118,'[1]特扶总表（需打印更新请示件）'!$A:$F,6,0)</f>
        <v>3.39</v>
      </c>
      <c r="D118" s="25">
        <f aca="true" t="shared" si="15" ref="D118:D121">SUM(B118:C118)</f>
        <v>23.28</v>
      </c>
      <c r="E118" s="39"/>
    </row>
    <row r="119" spans="1:5" ht="21" customHeight="1">
      <c r="A119" s="29" t="s">
        <v>123</v>
      </c>
      <c r="B119" s="26">
        <f>VLOOKUP(A119,'[1]农村部分家庭'!$A:$E,5,0)</f>
        <v>19.89</v>
      </c>
      <c r="C119" s="27">
        <f>VLOOKUP(A119,'[1]特扶总表（需打印更新请示件）'!$A:$F,6,0)</f>
        <v>3.39</v>
      </c>
      <c r="D119" s="18">
        <f t="shared" si="15"/>
        <v>23.28</v>
      </c>
      <c r="E119" s="39"/>
    </row>
    <row r="120" spans="1:5" ht="21" customHeight="1">
      <c r="A120" s="31" t="s">
        <v>124</v>
      </c>
      <c r="B120" s="23">
        <f>VLOOKUP(A120,'[1]农村部分家庭'!$A:$E,5,0)</f>
        <v>101.75</v>
      </c>
      <c r="C120" s="28">
        <f>VLOOKUP(A120,'[1]特扶总表（需打印更新请示件）'!$A:$F,6,0)</f>
        <v>65.05</v>
      </c>
      <c r="D120" s="25">
        <f t="shared" si="15"/>
        <v>166.8</v>
      </c>
      <c r="E120" s="39"/>
    </row>
    <row r="121" spans="1:5" ht="21" customHeight="1">
      <c r="A121" s="31" t="s">
        <v>125</v>
      </c>
      <c r="B121" s="23">
        <f>VLOOKUP(A121,'[1]农村部分家庭'!$A:$E,5,0)</f>
        <v>194.56</v>
      </c>
      <c r="C121" s="28">
        <f>VLOOKUP(A121,'[1]特扶总表（需打印更新请示件）'!$A:$F,6,0)</f>
        <v>13.36</v>
      </c>
      <c r="D121" s="25">
        <f t="shared" si="15"/>
        <v>207.92000000000002</v>
      </c>
      <c r="E121" s="39"/>
    </row>
    <row r="122" spans="1:5" ht="21" customHeight="1">
      <c r="A122" s="11" t="s">
        <v>126</v>
      </c>
      <c r="B122" s="26">
        <f>SUM(B123:B124)</f>
        <v>208.51</v>
      </c>
      <c r="C122" s="26">
        <f>SUM(C123:C124)</f>
        <v>14.73</v>
      </c>
      <c r="D122" s="26">
        <f>SUM(D123:D124)</f>
        <v>223.23999999999998</v>
      </c>
      <c r="E122" s="39"/>
    </row>
    <row r="123" spans="1:5" ht="21" customHeight="1">
      <c r="A123" s="31" t="s">
        <v>127</v>
      </c>
      <c r="B123" s="23">
        <f>VLOOKUP(A123,'[1]农村部分家庭'!$A:$E,5,0)</f>
        <v>20.63</v>
      </c>
      <c r="C123" s="28">
        <f>VLOOKUP(A123,'[1]特扶总表（需打印更新请示件）'!$A:$F,6,0)</f>
        <v>9.81</v>
      </c>
      <c r="D123" s="25">
        <f aca="true" t="shared" si="16" ref="D123:D128">SUM(B123:C123)</f>
        <v>30.439999999999998</v>
      </c>
      <c r="E123" s="39"/>
    </row>
    <row r="124" spans="1:5" ht="21" customHeight="1">
      <c r="A124" s="31" t="s">
        <v>128</v>
      </c>
      <c r="B124" s="23">
        <f>VLOOKUP(A124,'[1]农村部分家庭'!$A:$E,5,0)</f>
        <v>187.88</v>
      </c>
      <c r="C124" s="28">
        <f>VLOOKUP(A124,'[1]特扶总表（需打印更新请示件）'!$A:$F,6,0)</f>
        <v>4.92</v>
      </c>
      <c r="D124" s="25">
        <f t="shared" si="16"/>
        <v>192.79999999999998</v>
      </c>
      <c r="E124" s="39"/>
    </row>
    <row r="125" spans="1:5" ht="21" customHeight="1">
      <c r="A125" s="11" t="s">
        <v>129</v>
      </c>
      <c r="B125" s="26">
        <f>SUM(B126:B128)</f>
        <v>59.5</v>
      </c>
      <c r="C125" s="26">
        <f>SUM(C126:C128)</f>
        <v>33.42</v>
      </c>
      <c r="D125" s="26">
        <f>SUM(D126:D128)</f>
        <v>92.92</v>
      </c>
      <c r="E125" s="39"/>
    </row>
    <row r="126" spans="1:5" ht="21" customHeight="1">
      <c r="A126" s="31" t="s">
        <v>130</v>
      </c>
      <c r="B126" s="23">
        <f>VLOOKUP(A126,'[1]农村部分家庭'!$A:$E,5,0)</f>
        <v>16.91</v>
      </c>
      <c r="C126" s="28">
        <f>VLOOKUP(A126,'[1]特扶总表（需打印更新请示件）'!$A:$F,6,0)</f>
        <v>12.5</v>
      </c>
      <c r="D126" s="25">
        <f t="shared" si="16"/>
        <v>29.41</v>
      </c>
      <c r="E126" s="39"/>
    </row>
    <row r="127" spans="1:5" ht="21" customHeight="1">
      <c r="A127" s="31" t="s">
        <v>131</v>
      </c>
      <c r="B127" s="23">
        <f>VLOOKUP(A127,'[1]农村部分家庭'!$A:$E,5,0)</f>
        <v>13.73</v>
      </c>
      <c r="C127" s="28">
        <f>VLOOKUP(A127,'[1]特扶总表（需打印更新请示件）'!$A:$F,6,0)</f>
        <v>5.2</v>
      </c>
      <c r="D127" s="25">
        <f t="shared" si="16"/>
        <v>18.93</v>
      </c>
      <c r="E127" s="39"/>
    </row>
    <row r="128" spans="1:5" ht="21" customHeight="1">
      <c r="A128" s="31" t="s">
        <v>132</v>
      </c>
      <c r="B128" s="23">
        <f>VLOOKUP(A128,'[1]农村部分家庭'!$A:$E,5,0)</f>
        <v>28.86</v>
      </c>
      <c r="C128" s="28">
        <f>VLOOKUP(A128,'[1]特扶总表（需打印更新请示件）'!$A:$F,6,0)</f>
        <v>15.72</v>
      </c>
      <c r="D128" s="25">
        <f t="shared" si="16"/>
        <v>44.58</v>
      </c>
      <c r="E128" s="39"/>
    </row>
    <row r="129" spans="1:5" ht="21" customHeight="1">
      <c r="A129" s="11" t="s">
        <v>133</v>
      </c>
      <c r="B129" s="26">
        <f>SUM(B130:B165)</f>
        <v>1159.8200000000002</v>
      </c>
      <c r="C129" s="26">
        <f>SUM(C130:C165)</f>
        <v>406.04000000000013</v>
      </c>
      <c r="D129" s="26">
        <f>SUM(D130:D165)</f>
        <v>1565.8600000000004</v>
      </c>
      <c r="E129" s="39"/>
    </row>
    <row r="130" spans="1:5" ht="21" customHeight="1">
      <c r="A130" s="34" t="s">
        <v>134</v>
      </c>
      <c r="B130" s="23">
        <f>VLOOKUP(A130,'[1]农村部分家庭'!$A:$E,5,0)</f>
        <v>11.35</v>
      </c>
      <c r="C130" s="28">
        <f>VLOOKUP(A130,'[1]特扶总表（需打印更新请示件）'!$A:$F,6,0)</f>
        <v>3.85</v>
      </c>
      <c r="D130" s="25">
        <f aca="true" t="shared" si="17" ref="D130:D165">SUM(B130:C130)</f>
        <v>15.2</v>
      </c>
      <c r="E130" s="39"/>
    </row>
    <row r="131" spans="1:5" ht="21" customHeight="1">
      <c r="A131" s="34" t="s">
        <v>135</v>
      </c>
      <c r="B131" s="23">
        <f>VLOOKUP(A131,'[1]农村部分家庭'!$A:$E,5,0)</f>
        <v>33.65</v>
      </c>
      <c r="C131" s="28">
        <f>VLOOKUP(A131,'[1]特扶总表（需打印更新请示件）'!$A:$F,6,0)</f>
        <v>32.55</v>
      </c>
      <c r="D131" s="25">
        <f t="shared" si="17"/>
        <v>66.19999999999999</v>
      </c>
      <c r="E131" s="39"/>
    </row>
    <row r="132" spans="1:5" ht="21" customHeight="1">
      <c r="A132" s="34" t="s">
        <v>136</v>
      </c>
      <c r="B132" s="23">
        <f>VLOOKUP(A132,'[1]农村部分家庭'!$A:$E,5,0)</f>
        <v>16.74</v>
      </c>
      <c r="C132" s="28">
        <f>VLOOKUP(A132,'[1]特扶总表（需打印更新请示件）'!$A:$F,6,0)</f>
        <v>15.78</v>
      </c>
      <c r="D132" s="25">
        <f t="shared" si="17"/>
        <v>32.519999999999996</v>
      </c>
      <c r="E132" s="39"/>
    </row>
    <row r="133" spans="1:5" ht="21" customHeight="1">
      <c r="A133" s="34" t="s">
        <v>137</v>
      </c>
      <c r="B133" s="23">
        <f>VLOOKUP(A133,'[1]农村部分家庭'!$A:$E,5,0)</f>
        <v>16.33</v>
      </c>
      <c r="C133" s="28">
        <f>VLOOKUP(A133,'[1]特扶总表（需打印更新请示件）'!$A:$F,6,0)</f>
        <v>11.79</v>
      </c>
      <c r="D133" s="25">
        <f t="shared" si="17"/>
        <v>28.119999999999997</v>
      </c>
      <c r="E133" s="39"/>
    </row>
    <row r="134" spans="1:5" ht="21" customHeight="1">
      <c r="A134" s="34" t="s">
        <v>138</v>
      </c>
      <c r="B134" s="23">
        <f>VLOOKUP(A134,'[1]农村部分家庭'!$A:$E,5,0)</f>
        <v>32.72</v>
      </c>
      <c r="C134" s="28">
        <f>VLOOKUP(A134,'[1]特扶总表（需打印更新请示件）'!$A:$F,6,0)</f>
        <v>16.48</v>
      </c>
      <c r="D134" s="25">
        <f t="shared" si="17"/>
        <v>49.2</v>
      </c>
      <c r="E134" s="39"/>
    </row>
    <row r="135" spans="1:5" ht="21" customHeight="1">
      <c r="A135" s="34" t="s">
        <v>139</v>
      </c>
      <c r="B135" s="23">
        <f>VLOOKUP(A135,'[1]农村部分家庭'!$A:$E,5,0)</f>
        <v>22.9</v>
      </c>
      <c r="C135" s="28">
        <f>VLOOKUP(A135,'[1]特扶总表（需打印更新请示件）'!$A:$F,6,0)</f>
        <v>4.75</v>
      </c>
      <c r="D135" s="25">
        <f t="shared" si="17"/>
        <v>27.65</v>
      </c>
      <c r="E135" s="39"/>
    </row>
    <row r="136" spans="1:5" ht="21" customHeight="1">
      <c r="A136" s="34" t="s">
        <v>140</v>
      </c>
      <c r="B136" s="23">
        <f>VLOOKUP(A136,'[1]农村部分家庭'!$A:$E,5,0)</f>
        <v>53.46</v>
      </c>
      <c r="C136" s="28">
        <f>VLOOKUP(A136,'[1]特扶总表（需打印更新请示件）'!$A:$F,6,0)</f>
        <v>8.78</v>
      </c>
      <c r="D136" s="25">
        <f t="shared" si="17"/>
        <v>62.24</v>
      </c>
      <c r="E136" s="39"/>
    </row>
    <row r="137" spans="1:5" ht="21" customHeight="1">
      <c r="A137" s="34" t="s">
        <v>141</v>
      </c>
      <c r="B137" s="23">
        <f>VLOOKUP(A137,'[1]农村部分家庭'!$A:$E,5,0)</f>
        <v>23.2</v>
      </c>
      <c r="C137" s="28">
        <f>VLOOKUP(A137,'[1]特扶总表（需打印更新请示件）'!$A:$F,6,0)</f>
        <v>13.03</v>
      </c>
      <c r="D137" s="25">
        <f t="shared" si="17"/>
        <v>36.23</v>
      </c>
      <c r="E137" s="39"/>
    </row>
    <row r="138" spans="1:5" ht="21" customHeight="1">
      <c r="A138" s="34" t="s">
        <v>142</v>
      </c>
      <c r="B138" s="23">
        <f>VLOOKUP(A138,'[1]农村部分家庭'!$A:$E,5,0)</f>
        <v>48.29</v>
      </c>
      <c r="C138" s="28">
        <f>VLOOKUP(A138,'[1]特扶总表（需打印更新请示件）'!$A:$F,6,0)</f>
        <v>17.26</v>
      </c>
      <c r="D138" s="25">
        <f t="shared" si="17"/>
        <v>65.55</v>
      </c>
      <c r="E138" s="39"/>
    </row>
    <row r="139" spans="1:5" ht="21" customHeight="1">
      <c r="A139" s="34" t="s">
        <v>143</v>
      </c>
      <c r="B139" s="23">
        <f>VLOOKUP(A139,'[1]农村部分家庭'!$A:$E,5,0)</f>
        <v>20.6</v>
      </c>
      <c r="C139" s="28">
        <f>VLOOKUP(A139,'[1]特扶总表（需打印更新请示件）'!$A:$F,6,0)</f>
        <v>5.3</v>
      </c>
      <c r="D139" s="25">
        <f t="shared" si="17"/>
        <v>25.900000000000002</v>
      </c>
      <c r="E139" s="39"/>
    </row>
    <row r="140" spans="1:5" ht="21" customHeight="1">
      <c r="A140" s="34" t="s">
        <v>144</v>
      </c>
      <c r="B140" s="23">
        <f>VLOOKUP(A140,'[1]农村部分家庭'!$A:$E,5,0)</f>
        <v>34.67</v>
      </c>
      <c r="C140" s="28">
        <f>VLOOKUP(A140,'[1]特扶总表（需打印更新请示件）'!$A:$F,6,0)</f>
        <v>15.55</v>
      </c>
      <c r="D140" s="25">
        <f t="shared" si="17"/>
        <v>50.22</v>
      </c>
      <c r="E140" s="39"/>
    </row>
    <row r="141" spans="1:5" ht="21" customHeight="1">
      <c r="A141" s="34" t="s">
        <v>145</v>
      </c>
      <c r="B141" s="23">
        <f>VLOOKUP(A141,'[1]农村部分家庭'!$A:$E,5,0)</f>
        <v>47.39</v>
      </c>
      <c r="C141" s="28">
        <f>VLOOKUP(A141,'[1]特扶总表（需打印更新请示件）'!$A:$F,6,0)</f>
        <v>8.71</v>
      </c>
      <c r="D141" s="25">
        <f t="shared" si="17"/>
        <v>56.1</v>
      </c>
      <c r="E141" s="39"/>
    </row>
    <row r="142" spans="1:5" ht="21" customHeight="1">
      <c r="A142" s="34" t="s">
        <v>146</v>
      </c>
      <c r="B142" s="23">
        <f>VLOOKUP(A142,'[1]农村部分家庭'!$A:$E,5,0)</f>
        <v>34.94</v>
      </c>
      <c r="C142" s="28">
        <f>VLOOKUP(A142,'[1]特扶总表（需打印更新请示件）'!$A:$F,6,0)</f>
        <v>22.19</v>
      </c>
      <c r="D142" s="25">
        <f t="shared" si="17"/>
        <v>57.129999999999995</v>
      </c>
      <c r="E142" s="39"/>
    </row>
    <row r="143" spans="1:5" ht="21" customHeight="1">
      <c r="A143" s="34" t="s">
        <v>147</v>
      </c>
      <c r="B143" s="23">
        <f>VLOOKUP(A143,'[1]农村部分家庭'!$A:$E,5,0)</f>
        <v>21.45</v>
      </c>
      <c r="C143" s="28">
        <f>VLOOKUP(A143,'[1]特扶总表（需打印更新请示件）'!$A:$F,6,0)</f>
        <v>2.87</v>
      </c>
      <c r="D143" s="25">
        <f t="shared" si="17"/>
        <v>24.32</v>
      </c>
      <c r="E143" s="39"/>
    </row>
    <row r="144" spans="1:5" ht="21" customHeight="1">
      <c r="A144" s="34" t="s">
        <v>148</v>
      </c>
      <c r="B144" s="23">
        <f>VLOOKUP(A144,'[1]农村部分家庭'!$A:$E,5,0)</f>
        <v>22.9</v>
      </c>
      <c r="C144" s="28">
        <f>VLOOKUP(A144,'[1]特扶总表（需打印更新请示件）'!$A:$F,6,0)</f>
        <v>0.27</v>
      </c>
      <c r="D144" s="25">
        <f t="shared" si="17"/>
        <v>23.169999999999998</v>
      </c>
      <c r="E144" s="39"/>
    </row>
    <row r="145" spans="1:5" ht="21" customHeight="1">
      <c r="A145" s="34" t="s">
        <v>149</v>
      </c>
      <c r="B145" s="23">
        <f>VLOOKUP(A145,'[1]农村部分家庭'!$A:$E,5,0)</f>
        <v>17.62</v>
      </c>
      <c r="C145" s="28">
        <f>VLOOKUP(A145,'[1]特扶总表（需打印更新请示件）'!$A:$F,6,0)</f>
        <v>1.62</v>
      </c>
      <c r="D145" s="25">
        <f t="shared" si="17"/>
        <v>19.240000000000002</v>
      </c>
      <c r="E145" s="39"/>
    </row>
    <row r="146" spans="1:5" ht="21" customHeight="1">
      <c r="A146" s="34" t="s">
        <v>150</v>
      </c>
      <c r="B146" s="23">
        <f>VLOOKUP(A146,'[1]农村部分家庭'!$A:$E,5,0)</f>
        <v>25.14</v>
      </c>
      <c r="C146" s="28">
        <f>VLOOKUP(A146,'[1]特扶总表（需打印更新请示件）'!$A:$F,6,0)</f>
        <v>25.01</v>
      </c>
      <c r="D146" s="25">
        <f t="shared" si="17"/>
        <v>50.150000000000006</v>
      </c>
      <c r="E146" s="39"/>
    </row>
    <row r="147" spans="1:5" ht="21" customHeight="1">
      <c r="A147" s="34" t="s">
        <v>151</v>
      </c>
      <c r="B147" s="23">
        <f>VLOOKUP(A147,'[1]农村部分家庭'!$A:$E,5,0)</f>
        <v>15.79</v>
      </c>
      <c r="C147" s="28">
        <f>VLOOKUP(A147,'[1]特扶总表（需打印更新请示件）'!$A:$F,6,0)</f>
        <v>8.39</v>
      </c>
      <c r="D147" s="25">
        <f t="shared" si="17"/>
        <v>24.18</v>
      </c>
      <c r="E147" s="39"/>
    </row>
    <row r="148" spans="1:5" ht="21" customHeight="1">
      <c r="A148" s="34" t="s">
        <v>152</v>
      </c>
      <c r="B148" s="23">
        <f>VLOOKUP(A148,'[1]农村部分家庭'!$A:$E,5,0)</f>
        <v>36.96</v>
      </c>
      <c r="C148" s="28">
        <f>VLOOKUP(A148,'[1]特扶总表（需打印更新请示件）'!$A:$F,6,0)</f>
        <v>11.37</v>
      </c>
      <c r="D148" s="25">
        <f t="shared" si="17"/>
        <v>48.33</v>
      </c>
      <c r="E148" s="39"/>
    </row>
    <row r="149" spans="1:5" ht="21" customHeight="1">
      <c r="A149" s="34" t="s">
        <v>153</v>
      </c>
      <c r="B149" s="23">
        <f>VLOOKUP(A149,'[1]农村部分家庭'!$A:$E,5,0)</f>
        <v>29.96</v>
      </c>
      <c r="C149" s="28">
        <f>VLOOKUP(A149,'[1]特扶总表（需打印更新请示件）'!$A:$F,6,0)</f>
        <v>14.04</v>
      </c>
      <c r="D149" s="25">
        <f t="shared" si="17"/>
        <v>44</v>
      </c>
      <c r="E149" s="39"/>
    </row>
    <row r="150" spans="1:5" ht="21" customHeight="1">
      <c r="A150" s="34" t="s">
        <v>154</v>
      </c>
      <c r="B150" s="23">
        <f>VLOOKUP(A150,'[1]农村部分家庭'!$A:$E,5,0)</f>
        <v>62.24</v>
      </c>
      <c r="C150" s="28">
        <f>VLOOKUP(A150,'[1]特扶总表（需打印更新请示件）'!$A:$F,6,0)</f>
        <v>16.03</v>
      </c>
      <c r="D150" s="25">
        <f t="shared" si="17"/>
        <v>78.27000000000001</v>
      </c>
      <c r="E150" s="39"/>
    </row>
    <row r="151" spans="1:5" ht="21" customHeight="1">
      <c r="A151" s="34" t="s">
        <v>155</v>
      </c>
      <c r="B151" s="23">
        <f>VLOOKUP(A151,'[1]农村部分家庭'!$A:$E,5,0)</f>
        <v>35.73</v>
      </c>
      <c r="C151" s="28">
        <f>VLOOKUP(A151,'[1]特扶总表（需打印更新请示件）'!$A:$F,6,0)</f>
        <v>7.34</v>
      </c>
      <c r="D151" s="25">
        <f t="shared" si="17"/>
        <v>43.06999999999999</v>
      </c>
      <c r="E151" s="39"/>
    </row>
    <row r="152" spans="1:5" ht="21" customHeight="1">
      <c r="A152" s="34" t="s">
        <v>156</v>
      </c>
      <c r="B152" s="23">
        <f>VLOOKUP(A152,'[1]农村部分家庭'!$A:$E,5,0)</f>
        <v>29.36</v>
      </c>
      <c r="C152" s="28">
        <f>VLOOKUP(A152,'[1]特扶总表（需打印更新请示件）'!$A:$F,6,0)</f>
        <v>14.08</v>
      </c>
      <c r="D152" s="25">
        <f t="shared" si="17"/>
        <v>43.44</v>
      </c>
      <c r="E152" s="39"/>
    </row>
    <row r="153" spans="1:5" ht="21" customHeight="1">
      <c r="A153" s="34" t="s">
        <v>157</v>
      </c>
      <c r="B153" s="23">
        <f>VLOOKUP(A153,'[1]农村部分家庭'!$A:$E,5,0)</f>
        <v>31.19</v>
      </c>
      <c r="C153" s="28">
        <f>VLOOKUP(A153,'[1]特扶总表（需打印更新请示件）'!$A:$F,6,0)</f>
        <v>6.87</v>
      </c>
      <c r="D153" s="25">
        <f t="shared" si="17"/>
        <v>38.06</v>
      </c>
      <c r="E153" s="39"/>
    </row>
    <row r="154" spans="1:5" ht="21" customHeight="1">
      <c r="A154" s="34" t="s">
        <v>158</v>
      </c>
      <c r="B154" s="23">
        <f>VLOOKUP(A154,'[1]农村部分家庭'!$A:$E,5,0)</f>
        <v>27.52</v>
      </c>
      <c r="C154" s="28">
        <f>VLOOKUP(A154,'[1]特扶总表（需打印更新请示件）'!$A:$F,6,0)</f>
        <v>9.92</v>
      </c>
      <c r="D154" s="25">
        <f t="shared" si="17"/>
        <v>37.44</v>
      </c>
      <c r="E154" s="39"/>
    </row>
    <row r="155" spans="1:5" ht="21" customHeight="1">
      <c r="A155" s="34" t="s">
        <v>159</v>
      </c>
      <c r="B155" s="23">
        <f>VLOOKUP(A155,'[1]农村部分家庭'!$A:$E,5,0)</f>
        <v>29.8</v>
      </c>
      <c r="C155" s="28">
        <f>VLOOKUP(A155,'[1]特扶总表（需打印更新请示件）'!$A:$F,6,0)</f>
        <v>11.56</v>
      </c>
      <c r="D155" s="25">
        <f t="shared" si="17"/>
        <v>41.36</v>
      </c>
      <c r="E155" s="39"/>
    </row>
    <row r="156" spans="1:5" ht="21" customHeight="1">
      <c r="A156" s="34" t="s">
        <v>160</v>
      </c>
      <c r="B156" s="23">
        <f>VLOOKUP(A156,'[1]农村部分家庭'!$A:$E,5,0)</f>
        <v>32.26</v>
      </c>
      <c r="C156" s="28">
        <f>VLOOKUP(A156,'[1]特扶总表（需打印更新请示件）'!$A:$F,6,0)</f>
        <v>31.41</v>
      </c>
      <c r="D156" s="25">
        <f t="shared" si="17"/>
        <v>63.67</v>
      </c>
      <c r="E156" s="39"/>
    </row>
    <row r="157" spans="1:5" ht="21" customHeight="1">
      <c r="A157" s="34" t="s">
        <v>161</v>
      </c>
      <c r="B157" s="23">
        <f>VLOOKUP(A157,'[1]农村部分家庭'!$A:$E,5,0)</f>
        <v>4.1</v>
      </c>
      <c r="C157" s="28">
        <f>VLOOKUP(A157,'[1]特扶总表（需打印更新请示件）'!$A:$F,6,0)</f>
        <v>4.87</v>
      </c>
      <c r="D157" s="25">
        <f t="shared" si="17"/>
        <v>8.969999999999999</v>
      </c>
      <c r="E157" s="39"/>
    </row>
    <row r="158" spans="1:5" ht="21" customHeight="1">
      <c r="A158" s="34" t="s">
        <v>162</v>
      </c>
      <c r="B158" s="23">
        <f>VLOOKUP(A158,'[1]农村部分家庭'!$A:$E,5,0)</f>
        <v>8.04</v>
      </c>
      <c r="C158" s="28">
        <f>VLOOKUP(A158,'[1]特扶总表（需打印更新请示件）'!$A:$F,6,0)</f>
        <v>5.92</v>
      </c>
      <c r="D158" s="25">
        <f t="shared" si="17"/>
        <v>13.959999999999999</v>
      </c>
      <c r="E158" s="39"/>
    </row>
    <row r="159" spans="1:5" ht="21" customHeight="1">
      <c r="A159" s="34" t="s">
        <v>163</v>
      </c>
      <c r="B159" s="23">
        <f>VLOOKUP(A159,'[1]农村部分家庭'!$A:$E,5,0)</f>
        <v>169.66</v>
      </c>
      <c r="C159" s="28">
        <f>VLOOKUP(A159,'[1]特扶总表（需打印更新请示件）'!$A:$F,6,0)</f>
        <v>21.46</v>
      </c>
      <c r="D159" s="25">
        <f t="shared" si="17"/>
        <v>191.12</v>
      </c>
      <c r="E159" s="39"/>
    </row>
    <row r="160" spans="1:5" ht="21" customHeight="1">
      <c r="A160" s="34" t="s">
        <v>164</v>
      </c>
      <c r="B160" s="23">
        <f>VLOOKUP(A160,'[1]农村部分家庭'!$A:$E,5,0)</f>
        <v>27.88</v>
      </c>
      <c r="C160" s="28">
        <f>VLOOKUP(A160,'[1]特扶总表（需打印更新请示件）'!$A:$F,6,0)</f>
        <v>1.42</v>
      </c>
      <c r="D160" s="25">
        <f t="shared" si="17"/>
        <v>29.299999999999997</v>
      </c>
      <c r="E160" s="39"/>
    </row>
    <row r="161" spans="1:5" ht="21" customHeight="1">
      <c r="A161" s="34" t="s">
        <v>165</v>
      </c>
      <c r="B161" s="23">
        <f>VLOOKUP(A161,'[1]农村部分家庭'!$A:$E,5,0)</f>
        <v>31.35</v>
      </c>
      <c r="C161" s="28">
        <f>VLOOKUP(A161,'[1]特扶总表（需打印更新请示件）'!$A:$F,6,0)</f>
        <v>2.31</v>
      </c>
      <c r="D161" s="25">
        <f t="shared" si="17"/>
        <v>33.660000000000004</v>
      </c>
      <c r="E161" s="39"/>
    </row>
    <row r="162" spans="1:5" ht="21" customHeight="1">
      <c r="A162" s="34" t="s">
        <v>166</v>
      </c>
      <c r="B162" s="23">
        <f>VLOOKUP(A162,'[1]农村部分家庭'!$A:$E,5,0)</f>
        <v>27.99</v>
      </c>
      <c r="C162" s="28">
        <f>VLOOKUP(A162,'[1]特扶总表（需打印更新请示件）'!$A:$F,6,0)</f>
        <v>0.71</v>
      </c>
      <c r="D162" s="25">
        <f t="shared" si="17"/>
        <v>28.7</v>
      </c>
      <c r="E162" s="39"/>
    </row>
    <row r="163" spans="1:5" ht="21" customHeight="1">
      <c r="A163" s="34" t="s">
        <v>167</v>
      </c>
      <c r="B163" s="23">
        <f>VLOOKUP(A163,'[1]农村部分家庭'!$A:$E,5,0)</f>
        <v>45.01</v>
      </c>
      <c r="C163" s="28">
        <f>VLOOKUP(A163,'[1]特扶总表（需打印更新请示件）'!$A:$F,6,0)</f>
        <v>19.35</v>
      </c>
      <c r="D163" s="25">
        <f t="shared" si="17"/>
        <v>64.36</v>
      </c>
      <c r="E163" s="39"/>
    </row>
    <row r="164" spans="1:5" ht="21" customHeight="1">
      <c r="A164" s="34" t="s">
        <v>168</v>
      </c>
      <c r="B164" s="23">
        <f>VLOOKUP(A164,'[1]农村部分家庭'!$A:$E,5,0)</f>
        <v>31.63</v>
      </c>
      <c r="C164" s="28">
        <f>VLOOKUP(A164,'[1]特扶总表（需打印更新请示件）'!$A:$F,6,0)</f>
        <v>11.54</v>
      </c>
      <c r="D164" s="25">
        <f t="shared" si="17"/>
        <v>43.17</v>
      </c>
      <c r="E164" s="39"/>
    </row>
    <row r="165" spans="1:5" ht="21" customHeight="1">
      <c r="A165" s="44" t="s">
        <v>169</v>
      </c>
      <c r="B165" s="23">
        <f>VLOOKUP(A165,'[1]农村部分家庭'!$A:$E,5,0)</f>
        <v>0</v>
      </c>
      <c r="C165" s="28">
        <f>VLOOKUP(A165,'[1]特扶总表（需打印更新请示件）'!$A:$F,6,0)</f>
        <v>1.66</v>
      </c>
      <c r="D165" s="25">
        <f t="shared" si="17"/>
        <v>1.66</v>
      </c>
      <c r="E165" s="39"/>
    </row>
  </sheetData>
  <sheetProtection/>
  <mergeCells count="1">
    <mergeCell ref="A2:D2"/>
  </mergeCells>
  <printOptions horizontalCentered="1"/>
  <pageMargins left="0.4722222222222222" right="0.4722222222222222" top="0.60625" bottom="0.8027777777777778" header="0.5" footer="0.5"/>
  <pageSetup fitToHeight="0" fitToWidth="1"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ht706</dc:creator>
  <cp:keywords/>
  <dc:description/>
  <cp:lastModifiedBy>ht706</cp:lastModifiedBy>
  <dcterms:created xsi:type="dcterms:W3CDTF">2022-12-13T00:47:26Z</dcterms:created>
  <dcterms:modified xsi:type="dcterms:W3CDTF">2022-12-24T00:27:06Z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