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0755"/>
  </bookViews>
  <sheets>
    <sheet name="总表 F" sheetId="1" r:id="rId1"/>
  </sheets>
  <externalReferences>
    <externalReference r:id="rId2"/>
  </externalReferences>
  <definedNames>
    <definedName name="_xlnm.Print_Titles" localSheetId="0">'总表 F'!$4:$4</definedName>
    <definedName name="_xlnm._FilterDatabase" localSheetId="0" hidden="1">'总表 F'!$A$5:$E$27</definedName>
  </definedNames>
  <calcPr calcId="144525"/>
</workbook>
</file>

<file path=xl/sharedStrings.xml><?xml version="1.0" encoding="utf-8"?>
<sst xmlns="http://schemas.openxmlformats.org/spreadsheetml/2006/main" count="30" uniqueCount="30">
  <si>
    <t>附件2</t>
  </si>
  <si>
    <t>提前下达2023年中央财政医疗服务与保障能力提升
（卫生健康人才培养）资金分配明细表</t>
  </si>
  <si>
    <t>金额：万元</t>
  </si>
  <si>
    <t>单位</t>
  </si>
  <si>
    <t>毕业后教育阶段</t>
  </si>
  <si>
    <t>继续教育阶段</t>
  </si>
  <si>
    <t>本次下达资金</t>
  </si>
  <si>
    <t>合计</t>
  </si>
  <si>
    <t>广州市</t>
  </si>
  <si>
    <t>深圳市</t>
  </si>
  <si>
    <t>珠海市</t>
  </si>
  <si>
    <t>汕头市</t>
  </si>
  <si>
    <t>佛山市</t>
  </si>
  <si>
    <t>韶关市</t>
  </si>
  <si>
    <t>梅州市</t>
  </si>
  <si>
    <t>惠州市</t>
  </si>
  <si>
    <t>东莞市</t>
  </si>
  <si>
    <t>中山市</t>
  </si>
  <si>
    <t>江门市</t>
  </si>
  <si>
    <t>阳江市</t>
  </si>
  <si>
    <t>湛江市</t>
  </si>
  <si>
    <t>茂名市</t>
  </si>
  <si>
    <t>肇庆市</t>
  </si>
  <si>
    <t>清远市</t>
  </si>
  <si>
    <t>揭阳市</t>
  </si>
  <si>
    <t>河源市</t>
  </si>
  <si>
    <t>汕尾市</t>
  </si>
  <si>
    <t>潮州市</t>
  </si>
  <si>
    <t>云浮市</t>
  </si>
  <si>
    <t xml:space="preserve">注：
1、按国家统计口径，毕业后医学教育阶段在培人数包括住院医师规范化培训、专科医师规范化培训、公卫医师规范化培训试点学员，次年按实际在培人数结算；
2、由于四舍五入原因，为平衡数值，继续教育阶段在深圳市、韶关市、揭阳、潮州及云浮等单位予以调整。
</t>
  </si>
</sst>
</file>

<file path=xl/styles.xml><?xml version="1.0" encoding="utf-8"?>
<styleSheet xmlns="http://schemas.openxmlformats.org/spreadsheetml/2006/main">
  <numFmts count="6">
    <numFmt numFmtId="176" formatCode="0.00_ "/>
    <numFmt numFmtId="177"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color theme="1"/>
      <name val="黑体"/>
      <charset val="134"/>
    </font>
    <font>
      <sz val="16"/>
      <color theme="1"/>
      <name val="黑体"/>
      <charset val="134"/>
    </font>
    <font>
      <sz val="11"/>
      <color theme="1"/>
      <name val="Times New Roman"/>
      <charset val="0"/>
    </font>
    <font>
      <sz val="16"/>
      <name val="方正小标宋简体"/>
      <charset val="134"/>
    </font>
    <font>
      <b/>
      <sz val="16"/>
      <name val="Times New Roman"/>
      <charset val="0"/>
    </font>
    <font>
      <sz val="10"/>
      <name val="宋体"/>
      <charset val="134"/>
    </font>
    <font>
      <sz val="11"/>
      <name val="黑体"/>
      <charset val="134"/>
    </font>
    <font>
      <sz val="11"/>
      <color indexed="8"/>
      <name val="黑体"/>
      <charset val="134"/>
    </font>
    <font>
      <sz val="11"/>
      <color rgb="FF000000"/>
      <name val="黑体"/>
      <charset val="134"/>
    </font>
    <font>
      <b/>
      <sz val="11"/>
      <name val="宋体"/>
      <charset val="134"/>
    </font>
    <font>
      <b/>
      <sz val="11"/>
      <name val="Times New Roman"/>
      <charset val="0"/>
    </font>
    <font>
      <b/>
      <sz val="11"/>
      <color indexed="8"/>
      <name val="Times New Roman"/>
      <charset val="0"/>
    </font>
    <font>
      <sz val="11"/>
      <name val="宋体"/>
      <charset val="134"/>
    </font>
    <font>
      <sz val="11"/>
      <name val="Times New Roman"/>
      <charset val="0"/>
    </font>
    <font>
      <sz val="11"/>
      <color indexed="8"/>
      <name val="Times New Roman"/>
      <charset val="0"/>
    </font>
    <font>
      <sz val="11"/>
      <color indexed="8"/>
      <name val="宋体"/>
      <charset val="134"/>
    </font>
    <font>
      <sz val="11"/>
      <color theme="1"/>
      <name val="黑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7"/>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6" fillId="0" borderId="0" applyProtection="false">
      <alignment vertical="center"/>
    </xf>
    <xf numFmtId="0" fontId="19" fillId="23"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4"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8" fillId="16"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0" fillId="0" borderId="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9" borderId="0" applyNumberFormat="false" applyBorder="false" applyAlignment="false" applyProtection="false">
      <alignment vertical="center"/>
    </xf>
    <xf numFmtId="0" fontId="29" fillId="21" borderId="5"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8" fillId="2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3" fillId="30" borderId="5" applyNumberFormat="false" applyAlignment="false" applyProtection="false">
      <alignment vertical="center"/>
    </xf>
    <xf numFmtId="0" fontId="34" fillId="21" borderId="7" applyNumberFormat="false" applyAlignment="false" applyProtection="false">
      <alignment vertical="center"/>
    </xf>
    <xf numFmtId="0" fontId="35" fillId="32" borderId="8" applyNumberFormat="false" applyAlignment="false" applyProtection="false">
      <alignment vertical="center"/>
    </xf>
    <xf numFmtId="0" fontId="36" fillId="0" borderId="9" applyNumberFormat="false" applyFill="false" applyAlignment="false" applyProtection="false">
      <alignment vertical="center"/>
    </xf>
    <xf numFmtId="0" fontId="18" fillId="3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28" fillId="18"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8" fillId="2" borderId="0" applyNumberFormat="false" applyBorder="false" applyAlignment="false" applyProtection="false">
      <alignment vertical="center"/>
    </xf>
  </cellStyleXfs>
  <cellXfs count="29">
    <xf numFmtId="0" fontId="0" fillId="0" borderId="0" xfId="0">
      <alignment vertical="center"/>
    </xf>
    <xf numFmtId="0" fontId="1" fillId="0" borderId="0" xfId="0" applyFont="true">
      <alignment vertical="center"/>
    </xf>
    <xf numFmtId="0" fontId="0" fillId="0" borderId="0" xfId="0" applyFont="true">
      <alignment vertical="center"/>
    </xf>
    <xf numFmtId="43" fontId="0" fillId="0" borderId="0" xfId="13" applyNumberFormat="true" applyAlignment="true">
      <alignment horizontal="center" vertical="center"/>
    </xf>
    <xf numFmtId="176" fontId="0" fillId="0" borderId="0" xfId="0" applyNumberFormat="true" applyAlignment="true">
      <alignment horizontal="center" vertical="center"/>
    </xf>
    <xf numFmtId="0" fontId="2" fillId="0" borderId="0" xfId="0" applyFont="true">
      <alignment vertical="center"/>
    </xf>
    <xf numFmtId="43" fontId="3" fillId="0" borderId="0" xfId="13" applyNumberFormat="true" applyFont="true" applyAlignment="true">
      <alignment horizontal="center" vertical="center"/>
    </xf>
    <xf numFmtId="176" fontId="3" fillId="0" borderId="0" xfId="0" applyNumberFormat="true" applyFont="true" applyAlignment="true">
      <alignment horizontal="center" vertical="center"/>
    </xf>
    <xf numFmtId="177" fontId="4" fillId="0" borderId="0" xfId="0" applyNumberFormat="true" applyFont="true" applyFill="true" applyAlignment="true">
      <alignment horizontal="center" vertical="center" wrapText="true"/>
    </xf>
    <xf numFmtId="43" fontId="4" fillId="0" borderId="0" xfId="13" applyNumberFormat="true" applyFont="true" applyFill="true" applyAlignment="true">
      <alignment horizontal="center" vertical="center" wrapText="true"/>
    </xf>
    <xf numFmtId="176" fontId="4" fillId="0" borderId="0" xfId="0" applyNumberFormat="true" applyFont="true" applyFill="true" applyAlignment="true">
      <alignment horizontal="center" vertical="center" wrapText="true"/>
    </xf>
    <xf numFmtId="177" fontId="5" fillId="0" borderId="0" xfId="0" applyNumberFormat="true" applyFont="true" applyFill="true" applyAlignment="true">
      <alignment horizontal="center" vertical="center" wrapText="true"/>
    </xf>
    <xf numFmtId="43" fontId="5" fillId="0" borderId="0" xfId="13" applyNumberFormat="true" applyFont="true" applyFill="true" applyAlignment="true">
      <alignment horizontal="center" vertical="center" wrapText="true"/>
    </xf>
    <xf numFmtId="176" fontId="6" fillId="0" borderId="0" xfId="0" applyNumberFormat="true" applyFont="true" applyFill="true" applyAlignment="true">
      <alignment horizontal="right" vertical="center" wrapText="true"/>
    </xf>
    <xf numFmtId="177" fontId="7" fillId="0" borderId="1" xfId="0" applyNumberFormat="true" applyFont="true" applyFill="true" applyBorder="true" applyAlignment="true">
      <alignment horizontal="center" vertical="center" wrapText="true"/>
    </xf>
    <xf numFmtId="43" fontId="8" fillId="0" borderId="1" xfId="13" applyNumberFormat="true" applyFont="true" applyFill="true" applyBorder="true" applyAlignment="true">
      <alignment horizontal="center" vertical="center" wrapText="true"/>
    </xf>
    <xf numFmtId="43" fontId="9" fillId="0" borderId="1" xfId="13" applyNumberFormat="true" applyFont="true" applyFill="true" applyBorder="true" applyAlignment="true">
      <alignment horizontal="center" vertical="center" wrapText="true"/>
    </xf>
    <xf numFmtId="176" fontId="7" fillId="0" borderId="1" xfId="13" applyNumberFormat="true" applyFont="true" applyFill="true" applyBorder="true" applyAlignment="true">
      <alignment horizontal="center" vertical="center"/>
    </xf>
    <xf numFmtId="177" fontId="10" fillId="0" borderId="1" xfId="1" applyNumberFormat="true" applyFont="true" applyFill="true" applyBorder="true" applyAlignment="true">
      <alignment horizontal="center" vertical="center" wrapText="true"/>
    </xf>
    <xf numFmtId="176" fontId="11" fillId="0" borderId="1" xfId="13" applyNumberFormat="true" applyFont="true" applyFill="true" applyBorder="true" applyAlignment="true">
      <alignment horizontal="center" vertical="center" wrapText="true" readingOrder="1"/>
    </xf>
    <xf numFmtId="176" fontId="12" fillId="0" borderId="1" xfId="13" applyNumberFormat="true" applyFont="true" applyFill="true" applyBorder="true" applyAlignment="true">
      <alignment horizontal="center" vertical="center"/>
    </xf>
    <xf numFmtId="177" fontId="13" fillId="0" borderId="1" xfId="1" applyNumberFormat="true" applyFont="true" applyFill="true" applyBorder="true" applyAlignment="true">
      <alignment horizontal="center" vertical="center" wrapText="true"/>
    </xf>
    <xf numFmtId="176" fontId="14" fillId="0" borderId="1" xfId="13" applyNumberFormat="true" applyFont="true" applyFill="true" applyBorder="true" applyAlignment="true">
      <alignment horizontal="center" vertical="center" wrapText="true" readingOrder="1"/>
    </xf>
    <xf numFmtId="176" fontId="15" fillId="0" borderId="1" xfId="13" applyNumberFormat="true" applyFont="true" applyFill="true" applyBorder="true" applyAlignment="true">
      <alignment horizontal="center" vertical="center"/>
    </xf>
    <xf numFmtId="177" fontId="13" fillId="0" borderId="1" xfId="0" applyNumberFormat="true" applyFont="true" applyFill="true" applyBorder="true" applyAlignment="true">
      <alignment horizontal="center" vertical="center" wrapText="true" readingOrder="1"/>
    </xf>
    <xf numFmtId="0" fontId="16" fillId="0" borderId="0" xfId="0" applyFont="true" applyFill="true" applyAlignment="true">
      <alignment horizontal="left" vertical="center" wrapText="true"/>
    </xf>
    <xf numFmtId="43" fontId="16" fillId="0" borderId="0" xfId="13" applyNumberFormat="true" applyFont="true" applyFill="true" applyAlignment="true">
      <alignment horizontal="right" vertical="center" wrapText="true"/>
    </xf>
    <xf numFmtId="176" fontId="16" fillId="0" borderId="0" xfId="0" applyNumberFormat="true" applyFont="true" applyFill="true" applyAlignment="true">
      <alignment horizontal="right" vertical="center" wrapText="true"/>
    </xf>
    <xf numFmtId="0" fontId="17" fillId="0" borderId="0" xfId="0" applyFont="true">
      <alignment vertical="center"/>
    </xf>
  </cellXfs>
  <cellStyles count="50">
    <cellStyle name="常规" xfId="0" builtinId="0"/>
    <cellStyle name="常规_Sheet1_Sheet13_2017住培 (2)_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ht706/.local/share/Kingsoft/tmp/ZXQ=/1671815886335//My Documents/&#26700;&#38754;/&#38047;&#20025;&#20025;12.8/&#38047;&#20025;&#20025;2022.12.12/2022&#24180;/&#24191;&#19996;&#30465;&#21355;&#29983;&#20581;&#24247;&#22996;&#20851;&#20110;&#25253;&#36865;&#25552;&#21069;&#19979;&#36798;2023&#24180;&#20013;&#22830;&#36130;&#25919;&#22522;&#26412;&#20844;&#20849;&#21355;&#29983;&#26381;&#21153;&#31561;&#34917;&#21161;&#36164;&#37329;&#20998;&#37197;&#26041;&#26696;&#30340;&#20989;/&#38468;&#20214;1-14&#65288;&#24314;&#35758;&#20998;&#37197;&#26041;&#26696;&#38468;&#34920;&#19981;&#19979;&#21457;&#65289;/&#38468;&#20214;6&#65306;2023&#24180;&#21307;&#30103;&#26381;&#21153;&#19982;&#20445;&#38556;&#33021;&#21147;&#25552;&#21319;&#65288;&#21355;&#29983;&#20581;&#24247;&#20154;&#25165;&#22521;&#20859;&#65289;&#34917;&#21161;&#36164;&#37329;&#20998;&#37197;&#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F"/>
      <sheetName val="毕业后医学教育"/>
      <sheetName val="继续教育-紧缺人才F"/>
    </sheetNames>
    <sheetDataSet>
      <sheetData sheetId="0"/>
      <sheetData sheetId="1">
        <row r="36">
          <cell r="A36" t="str">
            <v>广州市</v>
          </cell>
          <cell r="B36">
            <v>730</v>
          </cell>
          <cell r="C36">
            <v>773</v>
          </cell>
          <cell r="D36">
            <v>771</v>
          </cell>
          <cell r="E36">
            <v>6822</v>
          </cell>
          <cell r="F36">
            <v>26</v>
          </cell>
          <cell r="G36">
            <v>26</v>
          </cell>
          <cell r="H36">
            <v>28</v>
          </cell>
          <cell r="I36">
            <v>240</v>
          </cell>
          <cell r="J36">
            <v>200</v>
          </cell>
          <cell r="K36">
            <v>16.8</v>
          </cell>
          <cell r="L36">
            <v>6724.86</v>
          </cell>
        </row>
        <row r="37">
          <cell r="A37" t="str">
            <v>广州医科大学附属第一医院</v>
          </cell>
          <cell r="B37">
            <v>114</v>
          </cell>
          <cell r="C37">
            <v>100</v>
          </cell>
          <cell r="D37">
            <v>105</v>
          </cell>
          <cell r="E37">
            <v>957</v>
          </cell>
          <cell r="F37">
            <v>10</v>
          </cell>
          <cell r="G37">
            <v>9</v>
          </cell>
          <cell r="H37">
            <v>10</v>
          </cell>
          <cell r="I37">
            <v>87</v>
          </cell>
          <cell r="J37">
            <v>150</v>
          </cell>
          <cell r="K37">
            <v>12.6</v>
          </cell>
          <cell r="L37">
            <v>1003.77</v>
          </cell>
        </row>
        <row r="38">
          <cell r="A38" t="str">
            <v>广州医科大学附属第二医院</v>
          </cell>
          <cell r="B38">
            <v>111</v>
          </cell>
          <cell r="C38">
            <v>110</v>
          </cell>
          <cell r="D38">
            <v>110</v>
          </cell>
          <cell r="E38">
            <v>993</v>
          </cell>
        </row>
        <row r="38">
          <cell r="H38">
            <v>1</v>
          </cell>
          <cell r="I38">
            <v>3</v>
          </cell>
        </row>
        <row r="38">
          <cell r="L38">
            <v>946.2</v>
          </cell>
        </row>
        <row r="39">
          <cell r="A39" t="str">
            <v>广州医科大学附属第三医院</v>
          </cell>
          <cell r="B39">
            <v>83</v>
          </cell>
          <cell r="C39">
            <v>85</v>
          </cell>
          <cell r="D39">
            <v>67</v>
          </cell>
          <cell r="E39">
            <v>705</v>
          </cell>
          <cell r="F39">
            <v>2</v>
          </cell>
          <cell r="G39">
            <v>1</v>
          </cell>
          <cell r="H39">
            <v>1</v>
          </cell>
          <cell r="I39">
            <v>12</v>
          </cell>
        </row>
        <row r="39">
          <cell r="L39">
            <v>681.15</v>
          </cell>
        </row>
        <row r="40">
          <cell r="A40" t="str">
            <v>广州医科大学附属脑科医院</v>
          </cell>
          <cell r="B40">
            <v>42</v>
          </cell>
          <cell r="C40">
            <v>55</v>
          </cell>
          <cell r="D40">
            <v>55</v>
          </cell>
          <cell r="E40">
            <v>456</v>
          </cell>
        </row>
        <row r="40">
          <cell r="L40">
            <v>433.2</v>
          </cell>
        </row>
        <row r="41">
          <cell r="A41" t="str">
            <v>广州医科大学附属肿瘤医院</v>
          </cell>
          <cell r="B41">
            <v>30</v>
          </cell>
          <cell r="C41">
            <v>30</v>
          </cell>
          <cell r="D41">
            <v>31</v>
          </cell>
          <cell r="E41">
            <v>273</v>
          </cell>
        </row>
        <row r="41">
          <cell r="L41">
            <v>259.35</v>
          </cell>
        </row>
        <row r="42">
          <cell r="A42" t="str">
            <v>广州市第一人民医院</v>
          </cell>
          <cell r="B42">
            <v>118</v>
          </cell>
          <cell r="C42">
            <v>110</v>
          </cell>
          <cell r="D42">
            <v>117</v>
          </cell>
          <cell r="E42">
            <v>1035</v>
          </cell>
          <cell r="F42">
            <v>3</v>
          </cell>
          <cell r="G42">
            <v>4</v>
          </cell>
          <cell r="H42">
            <v>4</v>
          </cell>
          <cell r="I42">
            <v>33</v>
          </cell>
        </row>
        <row r="42">
          <cell r="L42">
            <v>1014.6</v>
          </cell>
        </row>
        <row r="43">
          <cell r="A43" t="str">
            <v>广州市红十字会医院</v>
          </cell>
          <cell r="B43">
            <v>58</v>
          </cell>
          <cell r="C43">
            <v>70</v>
          </cell>
          <cell r="D43">
            <v>70</v>
          </cell>
          <cell r="E43">
            <v>594</v>
          </cell>
        </row>
        <row r="43">
          <cell r="L43">
            <v>564.3</v>
          </cell>
        </row>
        <row r="44">
          <cell r="A44" t="str">
            <v>广州市妇女儿童医疗中心</v>
          </cell>
          <cell r="B44">
            <v>108</v>
          </cell>
          <cell r="C44">
            <v>110</v>
          </cell>
          <cell r="D44">
            <v>103</v>
          </cell>
          <cell r="E44">
            <v>963</v>
          </cell>
          <cell r="F44">
            <v>11</v>
          </cell>
          <cell r="G44">
            <v>12</v>
          </cell>
          <cell r="H44">
            <v>12</v>
          </cell>
          <cell r="I44">
            <v>105</v>
          </cell>
          <cell r="J44">
            <v>50</v>
          </cell>
          <cell r="K44">
            <v>4.2</v>
          </cell>
          <cell r="L44">
            <v>1018.59</v>
          </cell>
        </row>
        <row r="45">
          <cell r="A45" t="str">
            <v>广州市中西医结合医院</v>
          </cell>
          <cell r="B45">
            <v>16</v>
          </cell>
          <cell r="C45">
            <v>50</v>
          </cell>
          <cell r="D45">
            <v>50</v>
          </cell>
          <cell r="E45">
            <v>348</v>
          </cell>
        </row>
        <row r="45">
          <cell r="L45">
            <v>330.6</v>
          </cell>
        </row>
        <row r="46">
          <cell r="A46" t="str">
            <v>广州市中医医院</v>
          </cell>
          <cell r="B46">
            <v>50</v>
          </cell>
          <cell r="C46">
            <v>50</v>
          </cell>
          <cell r="D46">
            <v>60</v>
          </cell>
          <cell r="E46">
            <v>480</v>
          </cell>
        </row>
        <row r="46">
          <cell r="L46">
            <v>456</v>
          </cell>
        </row>
        <row r="47">
          <cell r="A47" t="str">
            <v>广州市疾病预防控制中心</v>
          </cell>
        </row>
        <row r="47">
          <cell r="C47">
            <v>3</v>
          </cell>
          <cell r="D47">
            <v>3</v>
          </cell>
          <cell r="E47">
            <v>18</v>
          </cell>
        </row>
        <row r="47">
          <cell r="L47">
            <v>17.1</v>
          </cell>
        </row>
        <row r="48">
          <cell r="A48" t="str">
            <v>深圳市</v>
          </cell>
          <cell r="B48">
            <v>774</v>
          </cell>
          <cell r="C48">
            <v>932</v>
          </cell>
          <cell r="D48">
            <v>733</v>
          </cell>
          <cell r="E48">
            <v>7317</v>
          </cell>
          <cell r="F48">
            <v>9</v>
          </cell>
          <cell r="G48">
            <v>6</v>
          </cell>
          <cell r="H48">
            <v>6</v>
          </cell>
          <cell r="I48">
            <v>63</v>
          </cell>
          <cell r="J48">
            <v>400</v>
          </cell>
          <cell r="K48">
            <v>33.6</v>
          </cell>
          <cell r="L48">
            <v>7042.92</v>
          </cell>
        </row>
        <row r="49">
          <cell r="A49" t="str">
            <v>深圳市卫生健康委</v>
          </cell>
        </row>
        <row r="49">
          <cell r="J49">
            <v>400</v>
          </cell>
          <cell r="K49">
            <v>33.6</v>
          </cell>
          <cell r="L49">
            <v>31.92</v>
          </cell>
        </row>
        <row r="50">
          <cell r="A50" t="str">
            <v>北京大学深圳医院</v>
          </cell>
          <cell r="B50">
            <v>111</v>
          </cell>
          <cell r="C50">
            <v>148</v>
          </cell>
          <cell r="D50">
            <v>97</v>
          </cell>
          <cell r="E50">
            <v>1068</v>
          </cell>
        </row>
        <row r="50">
          <cell r="L50">
            <v>1014.6</v>
          </cell>
        </row>
        <row r="51">
          <cell r="A51" t="str">
            <v>深圳市人民医院</v>
          </cell>
          <cell r="B51">
            <v>155</v>
          </cell>
          <cell r="C51">
            <v>135</v>
          </cell>
          <cell r="D51">
            <v>105</v>
          </cell>
          <cell r="E51">
            <v>1185</v>
          </cell>
          <cell r="F51">
            <v>4</v>
          </cell>
          <cell r="G51">
            <v>3</v>
          </cell>
          <cell r="H51">
            <v>3</v>
          </cell>
          <cell r="I51">
            <v>30</v>
          </cell>
        </row>
        <row r="51">
          <cell r="L51">
            <v>1154.25</v>
          </cell>
        </row>
        <row r="52">
          <cell r="A52" t="str">
            <v>深圳市第二人民医院</v>
          </cell>
          <cell r="B52">
            <v>148</v>
          </cell>
          <cell r="C52">
            <v>122</v>
          </cell>
          <cell r="D52">
            <v>112</v>
          </cell>
          <cell r="E52">
            <v>1146</v>
          </cell>
        </row>
        <row r="52">
          <cell r="L52">
            <v>1088.7</v>
          </cell>
        </row>
        <row r="53">
          <cell r="A53" t="str">
            <v>华中科技大学协和深圳医院</v>
          </cell>
          <cell r="B53">
            <v>55</v>
          </cell>
          <cell r="C53">
            <v>87</v>
          </cell>
          <cell r="D53">
            <v>54</v>
          </cell>
          <cell r="E53">
            <v>588</v>
          </cell>
        </row>
        <row r="53">
          <cell r="L53">
            <v>558.6</v>
          </cell>
        </row>
        <row r="54">
          <cell r="A54" t="str">
            <v>深圳市儿童医院</v>
          </cell>
          <cell r="B54">
            <v>22</v>
          </cell>
          <cell r="C54">
            <v>35</v>
          </cell>
          <cell r="D54">
            <v>39</v>
          </cell>
          <cell r="E54">
            <v>288</v>
          </cell>
        </row>
        <row r="54">
          <cell r="L54">
            <v>273.6</v>
          </cell>
        </row>
        <row r="55">
          <cell r="A55" t="str">
            <v>香港大学深圳医院</v>
          </cell>
          <cell r="B55">
            <v>62</v>
          </cell>
          <cell r="C55">
            <v>102</v>
          </cell>
          <cell r="D55">
            <v>101</v>
          </cell>
          <cell r="E55">
            <v>795</v>
          </cell>
        </row>
        <row r="55">
          <cell r="L55">
            <v>755.25</v>
          </cell>
        </row>
        <row r="56">
          <cell r="A56" t="str">
            <v>深圳市第三人民医院</v>
          </cell>
          <cell r="B56">
            <v>3</v>
          </cell>
          <cell r="C56">
            <v>12</v>
          </cell>
          <cell r="D56">
            <v>39</v>
          </cell>
          <cell r="E56">
            <v>162</v>
          </cell>
        </row>
        <row r="56">
          <cell r="L56">
            <v>153.9</v>
          </cell>
        </row>
        <row r="57">
          <cell r="A57" t="str">
            <v>深圳市罗湖区人民医院</v>
          </cell>
          <cell r="B57">
            <v>22</v>
          </cell>
          <cell r="C57">
            <v>18</v>
          </cell>
          <cell r="D57">
            <v>14</v>
          </cell>
          <cell r="E57">
            <v>162</v>
          </cell>
        </row>
        <row r="57">
          <cell r="L57">
            <v>153.9</v>
          </cell>
        </row>
        <row r="58">
          <cell r="A58" t="str">
            <v>深圳市康宁医院</v>
          </cell>
          <cell r="B58">
            <v>11</v>
          </cell>
          <cell r="C58">
            <v>18</v>
          </cell>
          <cell r="D58">
            <v>20</v>
          </cell>
          <cell r="E58">
            <v>147</v>
          </cell>
        </row>
        <row r="58">
          <cell r="L58">
            <v>139.65</v>
          </cell>
        </row>
        <row r="59">
          <cell r="A59" t="str">
            <v>广州中医药大学深圳医院（福田）</v>
          </cell>
          <cell r="B59">
            <v>50</v>
          </cell>
          <cell r="C59">
            <v>55</v>
          </cell>
          <cell r="D59">
            <v>40</v>
          </cell>
          <cell r="E59">
            <v>435</v>
          </cell>
        </row>
        <row r="59">
          <cell r="L59">
            <v>413.25</v>
          </cell>
        </row>
        <row r="60">
          <cell r="A60" t="str">
            <v>深圳市宝安区中医院</v>
          </cell>
          <cell r="B60">
            <v>75</v>
          </cell>
          <cell r="C60">
            <v>60</v>
          </cell>
          <cell r="D60">
            <v>50</v>
          </cell>
          <cell r="E60">
            <v>555</v>
          </cell>
        </row>
        <row r="60">
          <cell r="L60">
            <v>527.25</v>
          </cell>
        </row>
        <row r="61">
          <cell r="A61" t="str">
            <v>深圳市中医院</v>
          </cell>
          <cell r="B61">
            <v>60</v>
          </cell>
          <cell r="C61">
            <v>130</v>
          </cell>
          <cell r="D61">
            <v>60</v>
          </cell>
          <cell r="E61">
            <v>750</v>
          </cell>
        </row>
        <row r="61">
          <cell r="L61">
            <v>712.5</v>
          </cell>
        </row>
        <row r="62">
          <cell r="A62" t="str">
            <v>深圳市疾病预防控制中心</v>
          </cell>
        </row>
        <row r="62">
          <cell r="C62">
            <v>10</v>
          </cell>
          <cell r="D62">
            <v>2</v>
          </cell>
          <cell r="E62">
            <v>36</v>
          </cell>
        </row>
        <row r="62">
          <cell r="L62">
            <v>34.2</v>
          </cell>
        </row>
        <row r="63">
          <cell r="A63" t="str">
            <v>南方医科大学附属深圳市妇幼保健院</v>
          </cell>
        </row>
        <row r="63">
          <cell r="E63">
            <v>0</v>
          </cell>
          <cell r="F63">
            <v>5</v>
          </cell>
          <cell r="G63">
            <v>3</v>
          </cell>
          <cell r="H63">
            <v>3</v>
          </cell>
          <cell r="I63">
            <v>33</v>
          </cell>
        </row>
        <row r="63">
          <cell r="L63">
            <v>31.35</v>
          </cell>
        </row>
        <row r="64">
          <cell r="A64" t="str">
            <v>珠海市</v>
          </cell>
          <cell r="B64">
            <v>248</v>
          </cell>
          <cell r="C64">
            <v>235</v>
          </cell>
          <cell r="D64">
            <v>179</v>
          </cell>
          <cell r="E64">
            <v>1986</v>
          </cell>
          <cell r="F64">
            <v>0</v>
          </cell>
          <cell r="G64">
            <v>0</v>
          </cell>
          <cell r="H64">
            <v>0</v>
          </cell>
          <cell r="I64">
            <v>0</v>
          </cell>
          <cell r="J64">
            <v>0</v>
          </cell>
          <cell r="K64">
            <v>0</v>
          </cell>
          <cell r="L64">
            <v>1886.7</v>
          </cell>
        </row>
        <row r="65">
          <cell r="A65" t="str">
            <v>珠海市人民医院</v>
          </cell>
          <cell r="B65">
            <v>86</v>
          </cell>
          <cell r="C65">
            <v>90</v>
          </cell>
          <cell r="D65">
            <v>74</v>
          </cell>
          <cell r="E65">
            <v>750</v>
          </cell>
        </row>
        <row r="65">
          <cell r="L65">
            <v>712.5</v>
          </cell>
        </row>
        <row r="66">
          <cell r="A66" t="str">
            <v>中山大学附属第五医院</v>
          </cell>
          <cell r="B66">
            <v>162</v>
          </cell>
          <cell r="C66">
            <v>145</v>
          </cell>
          <cell r="D66">
            <v>105</v>
          </cell>
          <cell r="E66">
            <v>1236</v>
          </cell>
        </row>
        <row r="66">
          <cell r="L66">
            <v>1174.2</v>
          </cell>
        </row>
        <row r="67">
          <cell r="A67" t="str">
            <v>汕头市</v>
          </cell>
          <cell r="B67">
            <v>83</v>
          </cell>
          <cell r="C67">
            <v>100</v>
          </cell>
          <cell r="D67">
            <v>106</v>
          </cell>
          <cell r="E67">
            <v>867</v>
          </cell>
          <cell r="F67">
            <v>0</v>
          </cell>
          <cell r="G67">
            <v>0</v>
          </cell>
          <cell r="H67">
            <v>0</v>
          </cell>
          <cell r="I67">
            <v>0</v>
          </cell>
          <cell r="J67">
            <v>0</v>
          </cell>
          <cell r="K67">
            <v>0</v>
          </cell>
          <cell r="L67">
            <v>823.65</v>
          </cell>
        </row>
        <row r="68">
          <cell r="A68" t="str">
            <v>汕头市中心医院</v>
          </cell>
          <cell r="B68">
            <v>71</v>
          </cell>
          <cell r="C68">
            <v>70</v>
          </cell>
          <cell r="D68">
            <v>76</v>
          </cell>
          <cell r="E68">
            <v>651</v>
          </cell>
        </row>
        <row r="68">
          <cell r="L68">
            <v>618.45</v>
          </cell>
        </row>
        <row r="69">
          <cell r="A69" t="str">
            <v>汕头市中医医院</v>
          </cell>
          <cell r="B69">
            <v>12</v>
          </cell>
          <cell r="C69">
            <v>30</v>
          </cell>
          <cell r="D69">
            <v>30</v>
          </cell>
          <cell r="E69">
            <v>216</v>
          </cell>
        </row>
        <row r="69">
          <cell r="L69">
            <v>205.2</v>
          </cell>
        </row>
        <row r="70">
          <cell r="A70" t="str">
            <v>佛山市</v>
          </cell>
          <cell r="B70">
            <v>284</v>
          </cell>
          <cell r="C70">
            <v>320</v>
          </cell>
          <cell r="D70">
            <v>347</v>
          </cell>
          <cell r="E70">
            <v>2853</v>
          </cell>
          <cell r="F70">
            <v>0</v>
          </cell>
          <cell r="G70">
            <v>0</v>
          </cell>
          <cell r="H70">
            <v>0</v>
          </cell>
          <cell r="I70">
            <v>0</v>
          </cell>
          <cell r="J70">
            <v>0</v>
          </cell>
          <cell r="K70">
            <v>0</v>
          </cell>
          <cell r="L70">
            <v>2710.35</v>
          </cell>
        </row>
        <row r="71">
          <cell r="A71" t="str">
            <v>佛山市第一人民医院</v>
          </cell>
          <cell r="B71">
            <v>90</v>
          </cell>
          <cell r="C71">
            <v>105</v>
          </cell>
          <cell r="D71">
            <v>105</v>
          </cell>
          <cell r="E71">
            <v>900</v>
          </cell>
        </row>
        <row r="71">
          <cell r="L71">
            <v>855</v>
          </cell>
        </row>
        <row r="72">
          <cell r="A72" t="str">
            <v>南方医科大学顺德医院</v>
          </cell>
          <cell r="B72">
            <v>57</v>
          </cell>
          <cell r="C72">
            <v>65</v>
          </cell>
          <cell r="D72">
            <v>56</v>
          </cell>
          <cell r="E72">
            <v>534</v>
          </cell>
        </row>
        <row r="72">
          <cell r="L72">
            <v>507.3</v>
          </cell>
        </row>
        <row r="73">
          <cell r="A73" t="str">
            <v>佛山复星禅诚医院</v>
          </cell>
          <cell r="B73">
            <v>35</v>
          </cell>
          <cell r="C73">
            <v>30</v>
          </cell>
          <cell r="D73">
            <v>41</v>
          </cell>
          <cell r="E73">
            <v>318</v>
          </cell>
        </row>
        <row r="73">
          <cell r="L73">
            <v>302.1</v>
          </cell>
        </row>
        <row r="74">
          <cell r="A74" t="str">
            <v>广东省中西医结合医院</v>
          </cell>
          <cell r="B74">
            <v>15</v>
          </cell>
          <cell r="C74">
            <v>25</v>
          </cell>
          <cell r="D74">
            <v>40</v>
          </cell>
          <cell r="E74">
            <v>240</v>
          </cell>
        </row>
        <row r="74">
          <cell r="L74">
            <v>228</v>
          </cell>
        </row>
        <row r="75">
          <cell r="A75" t="str">
            <v>广州中医药大学顺德医院</v>
          </cell>
          <cell r="B75">
            <v>12</v>
          </cell>
          <cell r="C75">
            <v>20</v>
          </cell>
          <cell r="D75">
            <v>30</v>
          </cell>
          <cell r="E75">
            <v>186</v>
          </cell>
        </row>
        <row r="75">
          <cell r="L75">
            <v>176.7</v>
          </cell>
        </row>
        <row r="76">
          <cell r="A76" t="str">
            <v>佛山市中医院</v>
          </cell>
          <cell r="B76">
            <v>75</v>
          </cell>
          <cell r="C76">
            <v>75</v>
          </cell>
          <cell r="D76">
            <v>75</v>
          </cell>
          <cell r="E76">
            <v>675</v>
          </cell>
        </row>
        <row r="76">
          <cell r="L76">
            <v>641.25</v>
          </cell>
        </row>
        <row r="77">
          <cell r="A77" t="str">
            <v>韶关市</v>
          </cell>
          <cell r="B77">
            <v>64</v>
          </cell>
          <cell r="C77">
            <v>75</v>
          </cell>
          <cell r="D77">
            <v>75</v>
          </cell>
          <cell r="E77">
            <v>642</v>
          </cell>
          <cell r="F77">
            <v>0</v>
          </cell>
          <cell r="G77">
            <v>0</v>
          </cell>
          <cell r="H77">
            <v>0</v>
          </cell>
          <cell r="I77">
            <v>0</v>
          </cell>
          <cell r="J77">
            <v>0</v>
          </cell>
          <cell r="K77">
            <v>0</v>
          </cell>
          <cell r="L77">
            <v>609.9</v>
          </cell>
        </row>
        <row r="78">
          <cell r="A78" t="str">
            <v>粤北人民医院</v>
          </cell>
          <cell r="B78">
            <v>61</v>
          </cell>
          <cell r="C78">
            <v>65</v>
          </cell>
          <cell r="D78">
            <v>60</v>
          </cell>
          <cell r="E78">
            <v>558</v>
          </cell>
        </row>
        <row r="78">
          <cell r="L78">
            <v>530.1</v>
          </cell>
        </row>
        <row r="79">
          <cell r="A79" t="str">
            <v>韶关市第一人民医院</v>
          </cell>
          <cell r="B79">
            <v>3</v>
          </cell>
          <cell r="C79">
            <v>10</v>
          </cell>
          <cell r="D79">
            <v>15</v>
          </cell>
          <cell r="E79">
            <v>84</v>
          </cell>
        </row>
        <row r="79">
          <cell r="L79">
            <v>79.8</v>
          </cell>
        </row>
        <row r="80">
          <cell r="A80" t="str">
            <v>梅州市</v>
          </cell>
          <cell r="B80">
            <v>64</v>
          </cell>
          <cell r="C80">
            <v>60</v>
          </cell>
          <cell r="D80">
            <v>61</v>
          </cell>
          <cell r="E80">
            <v>555</v>
          </cell>
          <cell r="F80">
            <v>0</v>
          </cell>
          <cell r="G80">
            <v>0</v>
          </cell>
          <cell r="H80">
            <v>0</v>
          </cell>
          <cell r="I80">
            <v>0</v>
          </cell>
          <cell r="J80">
            <v>0</v>
          </cell>
          <cell r="K80">
            <v>0</v>
          </cell>
          <cell r="L80">
            <v>527.25</v>
          </cell>
        </row>
        <row r="81">
          <cell r="A81" t="str">
            <v>梅州市人民医院</v>
          </cell>
          <cell r="B81">
            <v>64</v>
          </cell>
          <cell r="C81">
            <v>60</v>
          </cell>
          <cell r="D81">
            <v>61</v>
          </cell>
          <cell r="E81">
            <v>555</v>
          </cell>
        </row>
        <row r="81">
          <cell r="L81">
            <v>527.25</v>
          </cell>
        </row>
        <row r="82">
          <cell r="A82" t="str">
            <v>惠州市</v>
          </cell>
          <cell r="B82">
            <v>96</v>
          </cell>
          <cell r="C82">
            <v>120</v>
          </cell>
          <cell r="D82">
            <v>138</v>
          </cell>
          <cell r="E82">
            <v>1062</v>
          </cell>
          <cell r="F82">
            <v>0</v>
          </cell>
          <cell r="G82">
            <v>0</v>
          </cell>
          <cell r="H82">
            <v>0</v>
          </cell>
          <cell r="I82">
            <v>0</v>
          </cell>
          <cell r="J82">
            <v>0</v>
          </cell>
          <cell r="K82">
            <v>0</v>
          </cell>
          <cell r="L82">
            <v>1008.9</v>
          </cell>
        </row>
        <row r="83">
          <cell r="A83" t="str">
            <v>惠州市中心人民医院</v>
          </cell>
          <cell r="B83">
            <v>81</v>
          </cell>
          <cell r="C83">
            <v>80</v>
          </cell>
          <cell r="D83">
            <v>88</v>
          </cell>
          <cell r="E83">
            <v>747</v>
          </cell>
        </row>
        <row r="83">
          <cell r="L83">
            <v>709.65</v>
          </cell>
        </row>
        <row r="84">
          <cell r="A84" t="str">
            <v>广州中医药大学惠州医院</v>
          </cell>
          <cell r="B84">
            <v>15</v>
          </cell>
          <cell r="C84">
            <v>40</v>
          </cell>
          <cell r="D84">
            <v>50</v>
          </cell>
          <cell r="E84">
            <v>315</v>
          </cell>
        </row>
        <row r="84">
          <cell r="L84">
            <v>299.25</v>
          </cell>
        </row>
        <row r="85">
          <cell r="A85" t="str">
            <v>东莞市</v>
          </cell>
          <cell r="B85">
            <v>234</v>
          </cell>
          <cell r="C85">
            <v>230</v>
          </cell>
          <cell r="D85">
            <v>239</v>
          </cell>
          <cell r="E85">
            <v>2109</v>
          </cell>
          <cell r="F85">
            <v>0</v>
          </cell>
          <cell r="G85">
            <v>0</v>
          </cell>
          <cell r="H85">
            <v>0</v>
          </cell>
          <cell r="I85">
            <v>0</v>
          </cell>
          <cell r="J85">
            <v>0</v>
          </cell>
          <cell r="K85">
            <v>0</v>
          </cell>
          <cell r="L85">
            <v>2003.55</v>
          </cell>
        </row>
        <row r="86">
          <cell r="A86" t="str">
            <v>东莞市人民医院</v>
          </cell>
          <cell r="B86">
            <v>99</v>
          </cell>
          <cell r="C86">
            <v>90</v>
          </cell>
          <cell r="D86">
            <v>94</v>
          </cell>
          <cell r="E86">
            <v>849</v>
          </cell>
        </row>
        <row r="86">
          <cell r="L86">
            <v>806.55</v>
          </cell>
        </row>
        <row r="87">
          <cell r="A87" t="str">
            <v>东莞东华医院</v>
          </cell>
          <cell r="B87">
            <v>65</v>
          </cell>
          <cell r="C87">
            <v>70</v>
          </cell>
          <cell r="D87">
            <v>70</v>
          </cell>
          <cell r="E87">
            <v>615</v>
          </cell>
        </row>
        <row r="87">
          <cell r="L87">
            <v>584.25</v>
          </cell>
        </row>
        <row r="88">
          <cell r="A88" t="str">
            <v>东莞市中医院</v>
          </cell>
          <cell r="B88">
            <v>70</v>
          </cell>
          <cell r="C88">
            <v>70</v>
          </cell>
          <cell r="D88">
            <v>75</v>
          </cell>
          <cell r="E88">
            <v>645</v>
          </cell>
        </row>
        <row r="88">
          <cell r="L88">
            <v>612.75</v>
          </cell>
        </row>
        <row r="89">
          <cell r="A89" t="str">
            <v>中山市</v>
          </cell>
          <cell r="B89">
            <v>169</v>
          </cell>
          <cell r="C89">
            <v>205</v>
          </cell>
          <cell r="D89">
            <v>197</v>
          </cell>
          <cell r="E89">
            <v>1713</v>
          </cell>
          <cell r="F89">
            <v>0</v>
          </cell>
          <cell r="G89">
            <v>0</v>
          </cell>
          <cell r="H89">
            <v>0</v>
          </cell>
          <cell r="I89">
            <v>0</v>
          </cell>
          <cell r="J89">
            <v>50</v>
          </cell>
          <cell r="K89">
            <v>4.2</v>
          </cell>
          <cell r="L89">
            <v>1631.34</v>
          </cell>
        </row>
        <row r="90">
          <cell r="A90" t="str">
            <v>中山市人民医院</v>
          </cell>
          <cell r="B90">
            <v>101</v>
          </cell>
          <cell r="C90">
            <v>105</v>
          </cell>
          <cell r="D90">
            <v>97</v>
          </cell>
          <cell r="E90">
            <v>909</v>
          </cell>
        </row>
        <row r="90">
          <cell r="J90">
            <v>50</v>
          </cell>
          <cell r="K90">
            <v>4.2</v>
          </cell>
          <cell r="L90">
            <v>867.54</v>
          </cell>
        </row>
        <row r="91">
          <cell r="A91" t="str">
            <v>中山市中医院</v>
          </cell>
          <cell r="B91">
            <v>68</v>
          </cell>
          <cell r="C91">
            <v>100</v>
          </cell>
          <cell r="D91">
            <v>100</v>
          </cell>
          <cell r="E91">
            <v>804</v>
          </cell>
        </row>
        <row r="91">
          <cell r="L91">
            <v>763.8</v>
          </cell>
        </row>
        <row r="92">
          <cell r="A92" t="str">
            <v>江门市</v>
          </cell>
          <cell r="B92">
            <v>117</v>
          </cell>
          <cell r="C92">
            <v>120</v>
          </cell>
          <cell r="D92">
            <v>127</v>
          </cell>
          <cell r="E92">
            <v>1092</v>
          </cell>
          <cell r="F92">
            <v>0</v>
          </cell>
          <cell r="G92">
            <v>0</v>
          </cell>
          <cell r="H92">
            <v>0</v>
          </cell>
          <cell r="I92">
            <v>0</v>
          </cell>
          <cell r="J92">
            <v>0</v>
          </cell>
          <cell r="K92">
            <v>0</v>
          </cell>
          <cell r="L92">
            <v>1037.4</v>
          </cell>
        </row>
        <row r="93">
          <cell r="A93" t="str">
            <v>江门市中心医院</v>
          </cell>
          <cell r="B93">
            <v>76</v>
          </cell>
          <cell r="C93">
            <v>80</v>
          </cell>
          <cell r="D93">
            <v>82</v>
          </cell>
          <cell r="E93">
            <v>714</v>
          </cell>
        </row>
        <row r="93">
          <cell r="L93">
            <v>678.3</v>
          </cell>
        </row>
        <row r="94">
          <cell r="A94" t="str">
            <v>江门市五邑中医院</v>
          </cell>
          <cell r="B94">
            <v>41</v>
          </cell>
          <cell r="C94">
            <v>40</v>
          </cell>
          <cell r="D94">
            <v>45</v>
          </cell>
          <cell r="E94">
            <v>378</v>
          </cell>
        </row>
        <row r="94">
          <cell r="L94">
            <v>359.1</v>
          </cell>
        </row>
        <row r="95">
          <cell r="A95" t="str">
            <v>阳江市</v>
          </cell>
          <cell r="B95">
            <v>76</v>
          </cell>
          <cell r="C95">
            <v>85</v>
          </cell>
          <cell r="D95">
            <v>86</v>
          </cell>
          <cell r="E95">
            <v>741</v>
          </cell>
          <cell r="F95">
            <v>0</v>
          </cell>
          <cell r="G95">
            <v>0</v>
          </cell>
          <cell r="H95">
            <v>0</v>
          </cell>
          <cell r="I95">
            <v>0</v>
          </cell>
          <cell r="J95">
            <v>0</v>
          </cell>
          <cell r="K95">
            <v>0</v>
          </cell>
          <cell r="L95">
            <v>703.95</v>
          </cell>
        </row>
        <row r="96">
          <cell r="A96" t="str">
            <v>阳江市人民医院</v>
          </cell>
          <cell r="B96">
            <v>66</v>
          </cell>
          <cell r="C96">
            <v>70</v>
          </cell>
          <cell r="D96">
            <v>66</v>
          </cell>
          <cell r="E96">
            <v>606</v>
          </cell>
        </row>
        <row r="96">
          <cell r="L96">
            <v>575.7</v>
          </cell>
        </row>
        <row r="97">
          <cell r="A97" t="str">
            <v>阳江市中医医院</v>
          </cell>
          <cell r="B97">
            <v>10</v>
          </cell>
          <cell r="C97">
            <v>15</v>
          </cell>
          <cell r="D97">
            <v>20</v>
          </cell>
          <cell r="E97">
            <v>135</v>
          </cell>
        </row>
        <row r="97">
          <cell r="L97">
            <v>128.25</v>
          </cell>
        </row>
        <row r="98">
          <cell r="A98" t="str">
            <v>湛江市</v>
          </cell>
          <cell r="B98">
            <v>90</v>
          </cell>
          <cell r="C98">
            <v>85</v>
          </cell>
          <cell r="D98">
            <v>90</v>
          </cell>
          <cell r="E98">
            <v>795</v>
          </cell>
          <cell r="F98">
            <v>0</v>
          </cell>
          <cell r="G98">
            <v>0</v>
          </cell>
          <cell r="H98">
            <v>0</v>
          </cell>
          <cell r="I98">
            <v>0</v>
          </cell>
          <cell r="J98">
            <v>0</v>
          </cell>
          <cell r="K98">
            <v>0</v>
          </cell>
          <cell r="L98">
            <v>755.25</v>
          </cell>
        </row>
        <row r="99">
          <cell r="A99" t="str">
            <v>湛江中心人民医院</v>
          </cell>
          <cell r="B99">
            <v>90</v>
          </cell>
          <cell r="C99">
            <v>85</v>
          </cell>
          <cell r="D99">
            <v>90</v>
          </cell>
          <cell r="E99">
            <v>795</v>
          </cell>
        </row>
        <row r="99">
          <cell r="L99">
            <v>755.25</v>
          </cell>
        </row>
        <row r="100">
          <cell r="A100" t="str">
            <v>茂名市</v>
          </cell>
          <cell r="B100">
            <v>80</v>
          </cell>
          <cell r="C100">
            <v>80</v>
          </cell>
          <cell r="D100">
            <v>89</v>
          </cell>
          <cell r="E100">
            <v>747</v>
          </cell>
          <cell r="F100">
            <v>0</v>
          </cell>
          <cell r="G100">
            <v>0</v>
          </cell>
          <cell r="H100">
            <v>0</v>
          </cell>
          <cell r="I100">
            <v>0</v>
          </cell>
          <cell r="J100">
            <v>0</v>
          </cell>
          <cell r="K100">
            <v>0</v>
          </cell>
          <cell r="L100">
            <v>709.65</v>
          </cell>
        </row>
        <row r="101">
          <cell r="A101" t="str">
            <v>茂名市人民医院</v>
          </cell>
          <cell r="B101">
            <v>80</v>
          </cell>
          <cell r="C101">
            <v>80</v>
          </cell>
          <cell r="D101">
            <v>89</v>
          </cell>
          <cell r="E101">
            <v>747</v>
          </cell>
        </row>
        <row r="101">
          <cell r="L101">
            <v>709.65</v>
          </cell>
        </row>
        <row r="102">
          <cell r="A102" t="str">
            <v>肇庆市</v>
          </cell>
          <cell r="B102">
            <v>72</v>
          </cell>
          <cell r="C102">
            <v>80</v>
          </cell>
          <cell r="D102">
            <v>76</v>
          </cell>
          <cell r="E102">
            <v>684</v>
          </cell>
          <cell r="F102">
            <v>0</v>
          </cell>
          <cell r="G102">
            <v>0</v>
          </cell>
          <cell r="H102">
            <v>0</v>
          </cell>
          <cell r="I102">
            <v>0</v>
          </cell>
          <cell r="J102">
            <v>0</v>
          </cell>
          <cell r="K102">
            <v>0</v>
          </cell>
          <cell r="L102">
            <v>649.8</v>
          </cell>
        </row>
        <row r="103">
          <cell r="A103" t="str">
            <v>肇庆市第一人民医院</v>
          </cell>
          <cell r="B103">
            <v>72</v>
          </cell>
          <cell r="C103">
            <v>80</v>
          </cell>
          <cell r="D103">
            <v>76</v>
          </cell>
          <cell r="E103">
            <v>684</v>
          </cell>
        </row>
        <row r="103">
          <cell r="L103">
            <v>649.8</v>
          </cell>
        </row>
        <row r="104">
          <cell r="A104" t="str">
            <v>清远市</v>
          </cell>
          <cell r="B104">
            <v>87</v>
          </cell>
          <cell r="C104">
            <v>95</v>
          </cell>
          <cell r="D104">
            <v>105</v>
          </cell>
          <cell r="E104">
            <v>861</v>
          </cell>
          <cell r="F104">
            <v>0</v>
          </cell>
          <cell r="G104">
            <v>0</v>
          </cell>
          <cell r="H104">
            <v>0</v>
          </cell>
          <cell r="I104">
            <v>0</v>
          </cell>
          <cell r="J104">
            <v>0</v>
          </cell>
          <cell r="K104">
            <v>0</v>
          </cell>
          <cell r="L104">
            <v>817.95</v>
          </cell>
        </row>
        <row r="105">
          <cell r="A105" t="str">
            <v>清远市人民医院</v>
          </cell>
          <cell r="B105">
            <v>75</v>
          </cell>
          <cell r="C105">
            <v>75</v>
          </cell>
          <cell r="D105">
            <v>70</v>
          </cell>
          <cell r="E105">
            <v>660</v>
          </cell>
        </row>
        <row r="105">
          <cell r="L105">
            <v>627</v>
          </cell>
        </row>
        <row r="106">
          <cell r="A106" t="str">
            <v>清远市中医院</v>
          </cell>
          <cell r="B106">
            <v>12</v>
          </cell>
          <cell r="C106">
            <v>20</v>
          </cell>
          <cell r="D106">
            <v>35</v>
          </cell>
          <cell r="E106">
            <v>201</v>
          </cell>
        </row>
        <row r="106">
          <cell r="L106">
            <v>190.95</v>
          </cell>
        </row>
        <row r="107">
          <cell r="A107" t="str">
            <v>揭阳市</v>
          </cell>
          <cell r="B107">
            <v>71</v>
          </cell>
          <cell r="C107">
            <v>70</v>
          </cell>
          <cell r="D107">
            <v>82</v>
          </cell>
          <cell r="E107">
            <v>669</v>
          </cell>
          <cell r="F107">
            <v>0</v>
          </cell>
          <cell r="G107">
            <v>0</v>
          </cell>
          <cell r="H107">
            <v>0</v>
          </cell>
          <cell r="I107">
            <v>0</v>
          </cell>
          <cell r="J107">
            <v>0</v>
          </cell>
          <cell r="K107">
            <v>0</v>
          </cell>
          <cell r="L107">
            <v>635.55</v>
          </cell>
        </row>
        <row r="108">
          <cell r="A108" t="str">
            <v>揭阳市人民医院</v>
          </cell>
          <cell r="B108">
            <v>71</v>
          </cell>
          <cell r="C108">
            <v>70</v>
          </cell>
          <cell r="D108">
            <v>82</v>
          </cell>
          <cell r="E108">
            <v>669</v>
          </cell>
        </row>
        <row r="108">
          <cell r="L108">
            <v>635.55</v>
          </cell>
        </row>
        <row r="109">
          <cell r="A109" t="str">
            <v>河源市</v>
          </cell>
          <cell r="B109">
            <v>35</v>
          </cell>
          <cell r="C109">
            <v>25</v>
          </cell>
          <cell r="D109">
            <v>70</v>
          </cell>
          <cell r="E109">
            <v>390</v>
          </cell>
          <cell r="F109">
            <v>0</v>
          </cell>
          <cell r="G109">
            <v>0</v>
          </cell>
          <cell r="H109">
            <v>0</v>
          </cell>
          <cell r="I109">
            <v>0</v>
          </cell>
          <cell r="J109">
            <v>0</v>
          </cell>
          <cell r="K109">
            <v>0</v>
          </cell>
          <cell r="L109">
            <v>370.5</v>
          </cell>
        </row>
        <row r="110">
          <cell r="A110" t="str">
            <v>河源市人民医院</v>
          </cell>
          <cell r="B110">
            <v>35</v>
          </cell>
          <cell r="C110">
            <v>25</v>
          </cell>
          <cell r="D110">
            <v>70</v>
          </cell>
          <cell r="E110">
            <v>390</v>
          </cell>
        </row>
        <row r="110">
          <cell r="L110">
            <v>370.5</v>
          </cell>
        </row>
        <row r="111">
          <cell r="A111" t="str">
            <v>汕尾市</v>
          </cell>
          <cell r="B111">
            <v>6</v>
          </cell>
          <cell r="C111">
            <v>15</v>
          </cell>
          <cell r="D111">
            <v>14</v>
          </cell>
          <cell r="E111">
            <v>105</v>
          </cell>
          <cell r="F111">
            <v>0</v>
          </cell>
          <cell r="G111">
            <v>0</v>
          </cell>
          <cell r="H111">
            <v>0</v>
          </cell>
          <cell r="I111">
            <v>0</v>
          </cell>
          <cell r="J111">
            <v>0</v>
          </cell>
          <cell r="K111">
            <v>0</v>
          </cell>
          <cell r="L111">
            <v>99.75</v>
          </cell>
        </row>
        <row r="112">
          <cell r="A112" t="str">
            <v>汕尾市第二人民医院</v>
          </cell>
          <cell r="B112">
            <v>6</v>
          </cell>
          <cell r="C112">
            <v>15</v>
          </cell>
          <cell r="D112">
            <v>14</v>
          </cell>
          <cell r="E112">
            <v>105</v>
          </cell>
        </row>
        <row r="112">
          <cell r="L112">
            <v>99.75</v>
          </cell>
        </row>
        <row r="113">
          <cell r="A113" t="str">
            <v>潮州市</v>
          </cell>
          <cell r="B113">
            <v>22</v>
          </cell>
          <cell r="C113">
            <v>25</v>
          </cell>
          <cell r="D113">
            <v>31</v>
          </cell>
          <cell r="E113">
            <v>234</v>
          </cell>
          <cell r="F113">
            <v>0</v>
          </cell>
          <cell r="G113">
            <v>0</v>
          </cell>
          <cell r="H113">
            <v>0</v>
          </cell>
          <cell r="I113">
            <v>0</v>
          </cell>
          <cell r="J113">
            <v>0</v>
          </cell>
          <cell r="K113">
            <v>0</v>
          </cell>
          <cell r="L113">
            <v>222.3</v>
          </cell>
        </row>
        <row r="114">
          <cell r="A114" t="str">
            <v>潮州市中心医院</v>
          </cell>
          <cell r="B114">
            <v>22</v>
          </cell>
          <cell r="C114">
            <v>25</v>
          </cell>
          <cell r="D114">
            <v>31</v>
          </cell>
          <cell r="E114">
            <v>234</v>
          </cell>
        </row>
        <row r="114">
          <cell r="L114">
            <v>222.3</v>
          </cell>
        </row>
        <row r="115">
          <cell r="A115" t="str">
            <v>云浮市</v>
          </cell>
          <cell r="B115">
            <v>8</v>
          </cell>
          <cell r="C115">
            <v>15</v>
          </cell>
          <cell r="D115">
            <v>15</v>
          </cell>
          <cell r="E115">
            <v>114</v>
          </cell>
          <cell r="F115">
            <v>0</v>
          </cell>
          <cell r="G115">
            <v>0</v>
          </cell>
          <cell r="H115">
            <v>0</v>
          </cell>
          <cell r="I115">
            <v>0</v>
          </cell>
          <cell r="J115">
            <v>0</v>
          </cell>
          <cell r="K115">
            <v>0</v>
          </cell>
          <cell r="L115">
            <v>108.3</v>
          </cell>
        </row>
        <row r="116">
          <cell r="A116" t="str">
            <v>云浮市人民医院</v>
          </cell>
          <cell r="B116">
            <v>8</v>
          </cell>
          <cell r="C116">
            <v>15</v>
          </cell>
          <cell r="D116">
            <v>15</v>
          </cell>
          <cell r="E116">
            <v>114</v>
          </cell>
        </row>
        <row r="116">
          <cell r="L116">
            <v>108.3</v>
          </cell>
        </row>
        <row r="117">
          <cell r="A117" t="str">
            <v>备注：
1.本次提前下达补助资金，住院医师规范化培训项目下达95%。
2.住院医师（含公卫医师和专科医师）规范化培训补助标准3万元/人/年（结算时仍按照3万元/人/年的原标准），住院医师规范化培训周期三年，公卫医师规范化培训周期两年，专科医师规范化培训周期2-4年不等；住培师资培训补助标准120元/人/天，培训周期7天。
3.原住培基地佛山市禅城区中心医院已正式更名为“佛山复星禅诚医院”。
4.由于四舍五入原因，国家下达经费采取取整措施，因此在下达我省师资培训项目及提前下达资金总额与实际测算小数点后数值不相符。为平衡数值，本次下达我省住培经费中，在中山大学附属第一医院予以调整。</v>
          </cell>
        </row>
      </sheetData>
      <sheetData sheetId="2">
        <row r="11">
          <cell r="A11" t="str">
            <v>广东省公共卫生研究院</v>
          </cell>
        </row>
        <row r="11">
          <cell r="R11">
            <v>430</v>
          </cell>
          <cell r="S11">
            <v>155</v>
          </cell>
          <cell r="T11">
            <v>430</v>
          </cell>
          <cell r="U11">
            <v>147.25</v>
          </cell>
        </row>
        <row r="11">
          <cell r="AB11">
            <v>147.25</v>
          </cell>
        </row>
        <row r="12">
          <cell r="A12" t="str">
            <v>中山大学肿瘤防治中心</v>
          </cell>
        </row>
        <row r="12">
          <cell r="H12">
            <v>20</v>
          </cell>
          <cell r="I12">
            <v>21.6</v>
          </cell>
        </row>
        <row r="12">
          <cell r="T12">
            <v>20</v>
          </cell>
          <cell r="U12">
            <v>20.52</v>
          </cell>
        </row>
        <row r="12">
          <cell r="AB12">
            <v>20.52</v>
          </cell>
        </row>
        <row r="13">
          <cell r="A13" t="str">
            <v>南方医科大学南方医院</v>
          </cell>
        </row>
        <row r="13">
          <cell r="F13">
            <v>50</v>
          </cell>
          <cell r="G13">
            <v>54</v>
          </cell>
        </row>
        <row r="13">
          <cell r="T13">
            <v>50</v>
          </cell>
          <cell r="U13">
            <v>51.3</v>
          </cell>
        </row>
        <row r="13">
          <cell r="AB13">
            <v>51.3</v>
          </cell>
        </row>
        <row r="14">
          <cell r="A14" t="str">
            <v>广东省出生缺陷防治管理中心（广东省妇幼保健院）</v>
          </cell>
        </row>
        <row r="14">
          <cell r="D14">
            <v>200</v>
          </cell>
          <cell r="E14">
            <v>216</v>
          </cell>
        </row>
        <row r="14">
          <cell r="T14">
            <v>200</v>
          </cell>
          <cell r="U14">
            <v>205.2</v>
          </cell>
        </row>
        <row r="14">
          <cell r="AB14">
            <v>205.2</v>
          </cell>
        </row>
        <row r="15">
          <cell r="A15" t="str">
            <v>广东省职业病防治院</v>
          </cell>
        </row>
        <row r="15">
          <cell r="J15">
            <v>172</v>
          </cell>
          <cell r="K15">
            <v>186</v>
          </cell>
        </row>
        <row r="15">
          <cell r="T15">
            <v>172</v>
          </cell>
          <cell r="U15">
            <v>176.7</v>
          </cell>
        </row>
        <row r="15">
          <cell r="AB15">
            <v>176.7</v>
          </cell>
        </row>
        <row r="16">
          <cell r="A16" t="str">
            <v>各地市小计</v>
          </cell>
          <cell r="B16">
            <v>260</v>
          </cell>
          <cell r="C16">
            <v>390</v>
          </cell>
          <cell r="D16">
            <v>0</v>
          </cell>
          <cell r="E16">
            <v>0</v>
          </cell>
          <cell r="F16">
            <v>0</v>
          </cell>
          <cell r="G16">
            <v>0</v>
          </cell>
          <cell r="H16">
            <v>180</v>
          </cell>
          <cell r="I16">
            <v>194.4</v>
          </cell>
          <cell r="J16">
            <v>0</v>
          </cell>
          <cell r="K16">
            <v>0</v>
          </cell>
          <cell r="L16">
            <v>115</v>
          </cell>
          <cell r="M16">
            <v>124</v>
          </cell>
          <cell r="N16">
            <v>55</v>
          </cell>
          <cell r="O16">
            <v>59</v>
          </cell>
          <cell r="P16">
            <v>166</v>
          </cell>
          <cell r="Q16">
            <v>60</v>
          </cell>
          <cell r="R16">
            <v>0</v>
          </cell>
          <cell r="S16">
            <v>0</v>
          </cell>
          <cell r="T16">
            <v>776</v>
          </cell>
          <cell r="U16">
            <v>786.03</v>
          </cell>
          <cell r="V16">
            <v>150</v>
          </cell>
          <cell r="W16">
            <v>216</v>
          </cell>
          <cell r="X16">
            <v>123</v>
          </cell>
          <cell r="Y16">
            <v>44</v>
          </cell>
          <cell r="Z16">
            <v>273</v>
          </cell>
          <cell r="AA16">
            <v>247</v>
          </cell>
          <cell r="AB16">
            <v>1033.03</v>
          </cell>
        </row>
        <row r="17">
          <cell r="A17" t="str">
            <v>广州市</v>
          </cell>
          <cell r="B17">
            <v>50</v>
          </cell>
          <cell r="C17">
            <v>75</v>
          </cell>
        </row>
        <row r="17">
          <cell r="H17">
            <v>9</v>
          </cell>
          <cell r="I17">
            <v>9.72</v>
          </cell>
        </row>
        <row r="17">
          <cell r="L17">
            <v>10</v>
          </cell>
          <cell r="M17">
            <v>10.8</v>
          </cell>
          <cell r="N17">
            <v>4</v>
          </cell>
          <cell r="O17">
            <v>4.32</v>
          </cell>
          <cell r="P17">
            <v>25</v>
          </cell>
          <cell r="Q17">
            <v>9</v>
          </cell>
        </row>
        <row r="17">
          <cell r="T17">
            <v>98</v>
          </cell>
          <cell r="U17">
            <v>103.4</v>
          </cell>
        </row>
        <row r="17">
          <cell r="AB17">
            <v>103.4</v>
          </cell>
        </row>
        <row r="18">
          <cell r="A18" t="str">
            <v>深圳市</v>
          </cell>
          <cell r="B18">
            <v>0</v>
          </cell>
          <cell r="C18">
            <v>0</v>
          </cell>
        </row>
        <row r="18">
          <cell r="H18">
            <v>0</v>
          </cell>
          <cell r="I18">
            <v>0</v>
          </cell>
        </row>
        <row r="18">
          <cell r="L18">
            <v>8</v>
          </cell>
          <cell r="M18">
            <v>8.44</v>
          </cell>
          <cell r="N18">
            <v>8</v>
          </cell>
          <cell r="O18">
            <v>8.24</v>
          </cell>
          <cell r="P18">
            <v>16</v>
          </cell>
          <cell r="Q18">
            <v>6</v>
          </cell>
        </row>
        <row r="18">
          <cell r="T18">
            <v>32</v>
          </cell>
          <cell r="U18">
            <v>21.55</v>
          </cell>
        </row>
        <row r="18">
          <cell r="AB18">
            <v>21.55</v>
          </cell>
        </row>
        <row r="19">
          <cell r="A19" t="str">
            <v>珠海市</v>
          </cell>
          <cell r="B19">
            <v>25</v>
          </cell>
          <cell r="C19">
            <v>37.5</v>
          </cell>
        </row>
        <row r="19">
          <cell r="H19">
            <v>9</v>
          </cell>
          <cell r="I19">
            <v>9.72</v>
          </cell>
        </row>
        <row r="19">
          <cell r="L19">
            <v>7</v>
          </cell>
          <cell r="M19">
            <v>7.56</v>
          </cell>
          <cell r="N19">
            <v>3</v>
          </cell>
          <cell r="O19">
            <v>3.24</v>
          </cell>
          <cell r="P19">
            <v>11</v>
          </cell>
          <cell r="Q19">
            <v>3.96</v>
          </cell>
        </row>
        <row r="19">
          <cell r="T19">
            <v>55</v>
          </cell>
          <cell r="U19">
            <v>58.88</v>
          </cell>
        </row>
        <row r="19">
          <cell r="AB19">
            <v>58.88</v>
          </cell>
        </row>
        <row r="20">
          <cell r="A20" t="str">
            <v>汕头市</v>
          </cell>
          <cell r="B20">
            <v>15</v>
          </cell>
          <cell r="C20">
            <v>22.5</v>
          </cell>
        </row>
        <row r="20">
          <cell r="H20">
            <v>9</v>
          </cell>
          <cell r="I20">
            <v>9.72</v>
          </cell>
        </row>
        <row r="20">
          <cell r="L20">
            <v>12</v>
          </cell>
          <cell r="M20">
            <v>12.96</v>
          </cell>
          <cell r="N20">
            <v>2</v>
          </cell>
          <cell r="O20">
            <v>2.16</v>
          </cell>
          <cell r="P20">
            <v>9</v>
          </cell>
          <cell r="Q20">
            <v>3.24</v>
          </cell>
        </row>
        <row r="20">
          <cell r="T20">
            <v>47</v>
          </cell>
          <cell r="U20">
            <v>48.05</v>
          </cell>
        </row>
        <row r="20">
          <cell r="AB20">
            <v>48.05</v>
          </cell>
        </row>
        <row r="21">
          <cell r="A21" t="str">
            <v>佛山市</v>
          </cell>
          <cell r="B21">
            <v>35</v>
          </cell>
          <cell r="C21">
            <v>52.5</v>
          </cell>
        </row>
        <row r="21">
          <cell r="H21">
            <v>9</v>
          </cell>
          <cell r="I21">
            <v>9.72</v>
          </cell>
        </row>
        <row r="21">
          <cell r="L21">
            <v>7</v>
          </cell>
          <cell r="M21">
            <v>7.56</v>
          </cell>
          <cell r="N21">
            <v>2</v>
          </cell>
          <cell r="O21">
            <v>2.16</v>
          </cell>
          <cell r="P21">
            <v>9</v>
          </cell>
          <cell r="Q21">
            <v>3.24</v>
          </cell>
        </row>
        <row r="21">
          <cell r="T21">
            <v>62</v>
          </cell>
          <cell r="U21">
            <v>71.42</v>
          </cell>
        </row>
        <row r="21">
          <cell r="AB21">
            <v>71.42</v>
          </cell>
        </row>
        <row r="22">
          <cell r="A22" t="str">
            <v>韶关市</v>
          </cell>
          <cell r="B22">
            <v>0</v>
          </cell>
          <cell r="C22">
            <v>0</v>
          </cell>
        </row>
        <row r="22">
          <cell r="H22">
            <v>9</v>
          </cell>
          <cell r="I22">
            <v>9.72</v>
          </cell>
        </row>
        <row r="22">
          <cell r="L22">
            <v>4</v>
          </cell>
          <cell r="M22">
            <v>4.32</v>
          </cell>
          <cell r="N22">
            <v>6</v>
          </cell>
          <cell r="O22">
            <v>6.48</v>
          </cell>
          <cell r="P22">
            <v>10</v>
          </cell>
          <cell r="Q22">
            <v>3.6</v>
          </cell>
        </row>
        <row r="22">
          <cell r="T22">
            <v>29</v>
          </cell>
          <cell r="U22">
            <v>22.91</v>
          </cell>
          <cell r="V22">
            <v>74</v>
          </cell>
          <cell r="W22">
            <v>107</v>
          </cell>
          <cell r="X22">
            <v>43</v>
          </cell>
          <cell r="Y22">
            <v>15</v>
          </cell>
          <cell r="Z22">
            <v>117</v>
          </cell>
          <cell r="AA22">
            <v>116</v>
          </cell>
          <cell r="AB22">
            <v>138.91</v>
          </cell>
        </row>
        <row r="23">
          <cell r="A23" t="str">
            <v>梅州市</v>
          </cell>
          <cell r="B23">
            <v>0</v>
          </cell>
          <cell r="C23">
            <v>0</v>
          </cell>
        </row>
        <row r="23">
          <cell r="H23">
            <v>9</v>
          </cell>
          <cell r="I23">
            <v>9.72</v>
          </cell>
        </row>
        <row r="23">
          <cell r="L23">
            <v>10</v>
          </cell>
          <cell r="M23">
            <v>10.8</v>
          </cell>
          <cell r="N23">
            <v>3</v>
          </cell>
          <cell r="O23">
            <v>3.24</v>
          </cell>
          <cell r="P23">
            <v>14</v>
          </cell>
          <cell r="Q23">
            <v>5.04</v>
          </cell>
        </row>
        <row r="23">
          <cell r="T23">
            <v>36</v>
          </cell>
          <cell r="U23">
            <v>27.36</v>
          </cell>
        </row>
        <row r="23">
          <cell r="AB23">
            <v>27.36</v>
          </cell>
        </row>
        <row r="24">
          <cell r="A24" t="str">
            <v>惠州市</v>
          </cell>
          <cell r="B24">
            <v>0</v>
          </cell>
          <cell r="C24">
            <v>0</v>
          </cell>
        </row>
        <row r="24">
          <cell r="H24">
            <v>9</v>
          </cell>
          <cell r="I24">
            <v>9.72</v>
          </cell>
        </row>
        <row r="24">
          <cell r="L24">
            <v>1</v>
          </cell>
          <cell r="M24">
            <v>1.08</v>
          </cell>
          <cell r="N24">
            <v>1</v>
          </cell>
          <cell r="O24">
            <v>1.08</v>
          </cell>
          <cell r="P24">
            <v>2</v>
          </cell>
          <cell r="Q24">
            <v>0.72</v>
          </cell>
        </row>
        <row r="24">
          <cell r="T24">
            <v>13</v>
          </cell>
          <cell r="U24">
            <v>11.97</v>
          </cell>
        </row>
        <row r="24">
          <cell r="AB24">
            <v>11.97</v>
          </cell>
        </row>
        <row r="25">
          <cell r="A25" t="str">
            <v>东莞市</v>
          </cell>
          <cell r="B25">
            <v>30</v>
          </cell>
          <cell r="C25">
            <v>45</v>
          </cell>
        </row>
        <row r="25">
          <cell r="H25">
            <v>9</v>
          </cell>
          <cell r="I25">
            <v>9.72</v>
          </cell>
        </row>
        <row r="25">
          <cell r="L25">
            <v>3</v>
          </cell>
          <cell r="M25">
            <v>3.24</v>
          </cell>
          <cell r="N25">
            <v>2</v>
          </cell>
          <cell r="O25">
            <v>2.16</v>
          </cell>
          <cell r="P25">
            <v>2</v>
          </cell>
          <cell r="Q25">
            <v>0.72</v>
          </cell>
        </row>
        <row r="25">
          <cell r="T25">
            <v>46</v>
          </cell>
          <cell r="U25">
            <v>57.8</v>
          </cell>
        </row>
        <row r="25">
          <cell r="AB25">
            <v>57.8</v>
          </cell>
        </row>
        <row r="26">
          <cell r="A26" t="str">
            <v>中山市</v>
          </cell>
          <cell r="B26">
            <v>30</v>
          </cell>
          <cell r="C26">
            <v>45</v>
          </cell>
        </row>
        <row r="26">
          <cell r="H26">
            <v>9</v>
          </cell>
          <cell r="I26">
            <v>9.72</v>
          </cell>
        </row>
        <row r="26">
          <cell r="L26">
            <v>1</v>
          </cell>
          <cell r="M26">
            <v>1.08</v>
          </cell>
        </row>
        <row r="26">
          <cell r="O26">
            <v>0</v>
          </cell>
          <cell r="P26">
            <v>1</v>
          </cell>
          <cell r="Q26">
            <v>0.36</v>
          </cell>
        </row>
        <row r="26">
          <cell r="T26">
            <v>41</v>
          </cell>
          <cell r="U26">
            <v>53.35</v>
          </cell>
        </row>
        <row r="26">
          <cell r="AB26">
            <v>53.35</v>
          </cell>
        </row>
        <row r="27">
          <cell r="A27" t="str">
            <v>江门市</v>
          </cell>
          <cell r="B27">
            <v>30</v>
          </cell>
          <cell r="C27">
            <v>45</v>
          </cell>
        </row>
        <row r="27">
          <cell r="H27">
            <v>9</v>
          </cell>
          <cell r="I27">
            <v>21.6</v>
          </cell>
        </row>
        <row r="27">
          <cell r="L27">
            <v>6</v>
          </cell>
          <cell r="M27">
            <v>6.48</v>
          </cell>
          <cell r="N27">
            <v>1</v>
          </cell>
          <cell r="O27">
            <v>1.08</v>
          </cell>
          <cell r="P27">
            <v>2</v>
          </cell>
          <cell r="Q27">
            <v>0.72</v>
          </cell>
        </row>
        <row r="27">
          <cell r="T27">
            <v>48</v>
          </cell>
          <cell r="U27">
            <v>71.14</v>
          </cell>
        </row>
        <row r="27">
          <cell r="AB27">
            <v>71.14</v>
          </cell>
        </row>
        <row r="28">
          <cell r="A28" t="str">
            <v>阳江市</v>
          </cell>
          <cell r="B28">
            <v>0</v>
          </cell>
          <cell r="C28">
            <v>0</v>
          </cell>
        </row>
        <row r="28">
          <cell r="H28">
            <v>9</v>
          </cell>
          <cell r="I28">
            <v>-2.16</v>
          </cell>
        </row>
        <row r="28">
          <cell r="L28">
            <v>7</v>
          </cell>
          <cell r="M28">
            <v>7.56</v>
          </cell>
          <cell r="N28">
            <v>2</v>
          </cell>
          <cell r="O28">
            <v>2.16</v>
          </cell>
          <cell r="P28">
            <v>2</v>
          </cell>
          <cell r="Q28">
            <v>0.72</v>
          </cell>
        </row>
        <row r="28">
          <cell r="T28">
            <v>20</v>
          </cell>
          <cell r="U28">
            <v>7.87</v>
          </cell>
        </row>
        <row r="28">
          <cell r="AB28">
            <v>7.87</v>
          </cell>
        </row>
        <row r="29">
          <cell r="A29" t="str">
            <v>湛江市</v>
          </cell>
          <cell r="B29">
            <v>15</v>
          </cell>
          <cell r="C29">
            <v>22.5</v>
          </cell>
        </row>
        <row r="29">
          <cell r="H29">
            <v>9</v>
          </cell>
          <cell r="I29">
            <v>9.72</v>
          </cell>
        </row>
        <row r="29">
          <cell r="L29">
            <v>7</v>
          </cell>
          <cell r="M29">
            <v>7.56</v>
          </cell>
          <cell r="N29">
            <v>4</v>
          </cell>
          <cell r="O29">
            <v>4.32</v>
          </cell>
          <cell r="P29">
            <v>13</v>
          </cell>
          <cell r="Q29">
            <v>4.68</v>
          </cell>
        </row>
        <row r="29">
          <cell r="T29">
            <v>48</v>
          </cell>
          <cell r="U29">
            <v>46.34</v>
          </cell>
        </row>
        <row r="29">
          <cell r="AB29">
            <v>46.34</v>
          </cell>
        </row>
        <row r="30">
          <cell r="A30" t="str">
            <v>茂名市</v>
          </cell>
          <cell r="B30">
            <v>0</v>
          </cell>
          <cell r="C30">
            <v>0</v>
          </cell>
        </row>
        <row r="30">
          <cell r="H30">
            <v>9</v>
          </cell>
          <cell r="I30">
            <v>9.72</v>
          </cell>
        </row>
        <row r="30">
          <cell r="L30">
            <v>2</v>
          </cell>
          <cell r="M30">
            <v>2.16</v>
          </cell>
          <cell r="N30">
            <v>1</v>
          </cell>
          <cell r="O30">
            <v>1.08</v>
          </cell>
          <cell r="P30">
            <v>3</v>
          </cell>
          <cell r="Q30">
            <v>1.08</v>
          </cell>
        </row>
        <row r="30">
          <cell r="T30">
            <v>15</v>
          </cell>
          <cell r="U30">
            <v>13.34</v>
          </cell>
        </row>
        <row r="30">
          <cell r="AB30">
            <v>13.34</v>
          </cell>
        </row>
        <row r="31">
          <cell r="A31" t="str">
            <v>肇庆市</v>
          </cell>
          <cell r="B31">
            <v>0</v>
          </cell>
          <cell r="C31">
            <v>0</v>
          </cell>
        </row>
        <row r="31">
          <cell r="H31">
            <v>9</v>
          </cell>
          <cell r="I31">
            <v>9.72</v>
          </cell>
        </row>
        <row r="31">
          <cell r="L31">
            <v>5</v>
          </cell>
          <cell r="M31">
            <v>5.4</v>
          </cell>
          <cell r="N31">
            <v>4</v>
          </cell>
          <cell r="O31">
            <v>4.32</v>
          </cell>
          <cell r="P31">
            <v>4</v>
          </cell>
          <cell r="Q31">
            <v>1.44</v>
          </cell>
        </row>
        <row r="31">
          <cell r="T31">
            <v>22</v>
          </cell>
          <cell r="U31">
            <v>19.84</v>
          </cell>
        </row>
        <row r="31">
          <cell r="AB31">
            <v>19.84</v>
          </cell>
        </row>
        <row r="32">
          <cell r="A32" t="str">
            <v>清远市</v>
          </cell>
          <cell r="B32">
            <v>15</v>
          </cell>
          <cell r="C32">
            <v>22.5</v>
          </cell>
        </row>
        <row r="32">
          <cell r="H32">
            <v>9</v>
          </cell>
          <cell r="I32">
            <v>21.6</v>
          </cell>
        </row>
        <row r="32">
          <cell r="L32">
            <v>10</v>
          </cell>
          <cell r="M32">
            <v>10.8</v>
          </cell>
          <cell r="N32">
            <v>3</v>
          </cell>
          <cell r="O32">
            <v>3.24</v>
          </cell>
          <cell r="P32">
            <v>12</v>
          </cell>
          <cell r="Q32">
            <v>4.32</v>
          </cell>
        </row>
        <row r="32">
          <cell r="T32">
            <v>49</v>
          </cell>
          <cell r="U32">
            <v>59.34</v>
          </cell>
        </row>
        <row r="32">
          <cell r="AB32">
            <v>59.34</v>
          </cell>
        </row>
        <row r="33">
          <cell r="A33" t="str">
            <v>揭阳市</v>
          </cell>
          <cell r="B33">
            <v>0</v>
          </cell>
          <cell r="C33">
            <v>0</v>
          </cell>
        </row>
        <row r="33">
          <cell r="H33">
            <v>9</v>
          </cell>
          <cell r="I33">
            <v>21.6</v>
          </cell>
        </row>
        <row r="33">
          <cell r="L33">
            <v>3</v>
          </cell>
          <cell r="M33">
            <v>3.24</v>
          </cell>
          <cell r="N33">
            <v>2</v>
          </cell>
          <cell r="O33">
            <v>2.16</v>
          </cell>
          <cell r="P33">
            <v>4</v>
          </cell>
          <cell r="Q33">
            <v>1.44</v>
          </cell>
        </row>
        <row r="33">
          <cell r="T33">
            <v>18</v>
          </cell>
          <cell r="U33">
            <v>27</v>
          </cell>
        </row>
        <row r="33">
          <cell r="AB33">
            <v>27</v>
          </cell>
        </row>
        <row r="34">
          <cell r="A34" t="str">
            <v>河源市</v>
          </cell>
          <cell r="B34">
            <v>0</v>
          </cell>
          <cell r="C34">
            <v>0</v>
          </cell>
        </row>
        <row r="34">
          <cell r="H34">
            <v>9</v>
          </cell>
          <cell r="I34">
            <v>9.72</v>
          </cell>
        </row>
        <row r="34">
          <cell r="L34">
            <v>3</v>
          </cell>
          <cell r="M34">
            <v>3.24</v>
          </cell>
          <cell r="N34">
            <v>4</v>
          </cell>
          <cell r="O34">
            <v>4.32</v>
          </cell>
          <cell r="P34">
            <v>8</v>
          </cell>
          <cell r="Q34">
            <v>2.88</v>
          </cell>
        </row>
        <row r="34">
          <cell r="T34">
            <v>24</v>
          </cell>
          <cell r="U34">
            <v>19.15</v>
          </cell>
        </row>
        <row r="34">
          <cell r="AB34">
            <v>19.15</v>
          </cell>
        </row>
        <row r="35">
          <cell r="A35" t="str">
            <v>汕尾市</v>
          </cell>
          <cell r="B35">
            <v>0</v>
          </cell>
          <cell r="C35">
            <v>0</v>
          </cell>
        </row>
        <row r="35">
          <cell r="H35">
            <v>9</v>
          </cell>
          <cell r="I35">
            <v>-2.16</v>
          </cell>
        </row>
        <row r="35">
          <cell r="L35">
            <v>1</v>
          </cell>
          <cell r="M35">
            <v>1.08</v>
          </cell>
          <cell r="N35">
            <v>0</v>
          </cell>
          <cell r="O35">
            <v>0</v>
          </cell>
          <cell r="P35">
            <v>2</v>
          </cell>
          <cell r="Q35">
            <v>0.72</v>
          </cell>
        </row>
        <row r="35">
          <cell r="T35">
            <v>12</v>
          </cell>
          <cell r="U35">
            <v>-0.34</v>
          </cell>
        </row>
        <row r="35">
          <cell r="AB35">
            <v>-0.34</v>
          </cell>
        </row>
        <row r="36">
          <cell r="A36" t="str">
            <v>潮州市</v>
          </cell>
          <cell r="B36">
            <v>0</v>
          </cell>
          <cell r="C36">
            <v>0</v>
          </cell>
        </row>
        <row r="36">
          <cell r="H36">
            <v>9</v>
          </cell>
          <cell r="I36">
            <v>-2.16</v>
          </cell>
        </row>
        <row r="36">
          <cell r="L36">
            <v>4</v>
          </cell>
          <cell r="M36">
            <v>4.32</v>
          </cell>
          <cell r="N36">
            <v>3</v>
          </cell>
          <cell r="O36">
            <v>3.24</v>
          </cell>
          <cell r="P36">
            <v>9</v>
          </cell>
          <cell r="Q36">
            <v>3.24</v>
          </cell>
        </row>
        <row r="36">
          <cell r="T36">
            <v>25</v>
          </cell>
          <cell r="U36">
            <v>8.21</v>
          </cell>
          <cell r="V36">
            <v>34</v>
          </cell>
          <cell r="W36">
            <v>49</v>
          </cell>
          <cell r="X36">
            <v>50</v>
          </cell>
          <cell r="Y36">
            <v>18</v>
          </cell>
          <cell r="Z36">
            <v>84</v>
          </cell>
          <cell r="AA36">
            <v>64</v>
          </cell>
          <cell r="AB36">
            <v>72.21</v>
          </cell>
        </row>
        <row r="37">
          <cell r="A37" t="str">
            <v>云浮市</v>
          </cell>
          <cell r="B37">
            <v>15</v>
          </cell>
          <cell r="C37">
            <v>22.5</v>
          </cell>
        </row>
        <row r="37">
          <cell r="H37">
            <v>9</v>
          </cell>
          <cell r="I37">
            <v>9.72</v>
          </cell>
        </row>
        <row r="37">
          <cell r="L37">
            <v>4</v>
          </cell>
          <cell r="M37">
            <v>4.32</v>
          </cell>
        </row>
        <row r="37">
          <cell r="O37">
            <v>0</v>
          </cell>
          <cell r="P37">
            <v>8</v>
          </cell>
          <cell r="Q37">
            <v>2.88</v>
          </cell>
        </row>
        <row r="37">
          <cell r="T37">
            <v>36</v>
          </cell>
          <cell r="U37">
            <v>37.45</v>
          </cell>
          <cell r="V37">
            <v>42</v>
          </cell>
          <cell r="W37">
            <v>60</v>
          </cell>
          <cell r="X37">
            <v>30</v>
          </cell>
          <cell r="Y37">
            <v>11</v>
          </cell>
          <cell r="Z37">
            <v>72</v>
          </cell>
          <cell r="AA37">
            <v>67</v>
          </cell>
          <cell r="AB37">
            <v>104.45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7"/>
  <sheetViews>
    <sheetView tabSelected="1" zoomScale="115" zoomScaleNormal="115" workbookViewId="0">
      <selection activeCell="F4" sqref="F4"/>
    </sheetView>
  </sheetViews>
  <sheetFormatPr defaultColWidth="9" defaultRowHeight="13.5" outlineLevelCol="5"/>
  <cols>
    <col min="1" max="1" width="31.2083333333333" customWidth="true"/>
    <col min="2" max="2" width="21" style="3" customWidth="true"/>
    <col min="3" max="3" width="19.4416666666667" style="3" customWidth="true"/>
    <col min="4" max="4" width="18.4416666666667" style="4" customWidth="true"/>
    <col min="5" max="5" width="9.375"/>
    <col min="7" max="7" width="11.5"/>
  </cols>
  <sheetData>
    <row r="1" ht="26" customHeight="true" spans="1:4">
      <c r="A1" s="5" t="s">
        <v>0</v>
      </c>
      <c r="B1" s="6"/>
      <c r="C1" s="6"/>
      <c r="D1" s="7"/>
    </row>
    <row r="2" ht="51" customHeight="true" spans="1:4">
      <c r="A2" s="8" t="s">
        <v>1</v>
      </c>
      <c r="B2" s="9"/>
      <c r="C2" s="9"/>
      <c r="D2" s="10"/>
    </row>
    <row r="3" ht="17" customHeight="true" spans="1:4">
      <c r="A3" s="11"/>
      <c r="B3" s="12"/>
      <c r="C3" s="12"/>
      <c r="D3" s="13" t="s">
        <v>2</v>
      </c>
    </row>
    <row r="4" s="1" customFormat="true" ht="41" customHeight="true" spans="1:4">
      <c r="A4" s="14" t="s">
        <v>3</v>
      </c>
      <c r="B4" s="15" t="s">
        <v>4</v>
      </c>
      <c r="C4" s="16" t="s">
        <v>5</v>
      </c>
      <c r="D4" s="17" t="s">
        <v>6</v>
      </c>
    </row>
    <row r="5" ht="21" customHeight="true" spans="1:6">
      <c r="A5" s="18" t="s">
        <v>7</v>
      </c>
      <c r="B5" s="19">
        <f>SUM(B6:B26)</f>
        <v>31079.82</v>
      </c>
      <c r="C5" s="19">
        <f>SUM(C6:C26)</f>
        <v>1033.03</v>
      </c>
      <c r="D5" s="20">
        <f>SUM(D6:D26)</f>
        <v>32112.85</v>
      </c>
      <c r="E5" s="28"/>
      <c r="F5" s="28"/>
    </row>
    <row r="6" s="2" customFormat="true" ht="21" customHeight="true" spans="1:6">
      <c r="A6" s="21" t="s">
        <v>8</v>
      </c>
      <c r="B6" s="22">
        <f>VLOOKUP(A6,[1]毕业后医学教育!A36:L143,12,FALSE)</f>
        <v>6724.86</v>
      </c>
      <c r="C6" s="22">
        <f>VLOOKUP(A6,'[1]继续教育-紧缺人才F'!$A$11:$AB$37,28,FALSE)</f>
        <v>103.4</v>
      </c>
      <c r="D6" s="23">
        <f t="shared" ref="D6:D26" si="0">B6+C6</f>
        <v>6828.26</v>
      </c>
      <c r="E6" s="28"/>
      <c r="F6" s="28"/>
    </row>
    <row r="7" s="2" customFormat="true" ht="21" customHeight="true" spans="1:6">
      <c r="A7" s="21" t="s">
        <v>9</v>
      </c>
      <c r="B7" s="22">
        <f>VLOOKUP(A7,[1]毕业后医学教育!A37:L144,12,FALSE)</f>
        <v>7042.92</v>
      </c>
      <c r="C7" s="22">
        <f>VLOOKUP(A7,'[1]继续教育-紧缺人才F'!$A$11:$AB$37,28,FALSE)</f>
        <v>21.55</v>
      </c>
      <c r="D7" s="23">
        <f t="shared" si="0"/>
        <v>7064.47</v>
      </c>
      <c r="E7" s="28"/>
      <c r="F7" s="28"/>
    </row>
    <row r="8" s="2" customFormat="true" ht="21" customHeight="true" spans="1:6">
      <c r="A8" s="21" t="s">
        <v>10</v>
      </c>
      <c r="B8" s="22">
        <f>VLOOKUP(A8,[1]毕业后医学教育!A41:L145,12,FALSE)</f>
        <v>1886.7</v>
      </c>
      <c r="C8" s="22">
        <f>VLOOKUP(A8,'[1]继续教育-紧缺人才F'!$A$11:$AB$37,28,FALSE)</f>
        <v>58.88</v>
      </c>
      <c r="D8" s="23">
        <f t="shared" si="0"/>
        <v>1945.58</v>
      </c>
      <c r="E8" s="28"/>
      <c r="F8" s="28"/>
    </row>
    <row r="9" s="2" customFormat="true" ht="21" customHeight="true" spans="1:6">
      <c r="A9" s="24" t="s">
        <v>11</v>
      </c>
      <c r="B9" s="22">
        <f>VLOOKUP(A9,[1]毕业后医学教育!A43:L146,12,FALSE)</f>
        <v>823.65</v>
      </c>
      <c r="C9" s="22">
        <f>VLOOKUP(A9,'[1]继续教育-紧缺人才F'!$A$11:$AB$37,28,FALSE)</f>
        <v>48.05</v>
      </c>
      <c r="D9" s="23">
        <f t="shared" si="0"/>
        <v>871.7</v>
      </c>
      <c r="E9" s="28"/>
      <c r="F9" s="28"/>
    </row>
    <row r="10" s="2" customFormat="true" ht="21" customHeight="true" spans="1:6">
      <c r="A10" s="24" t="s">
        <v>12</v>
      </c>
      <c r="B10" s="22">
        <f>VLOOKUP(A10,[1]毕业后医学教育!A44:L147,12,FALSE)</f>
        <v>2710.35</v>
      </c>
      <c r="C10" s="22">
        <f>VLOOKUP(A10,'[1]继续教育-紧缺人才F'!$A$11:$AB$37,28,FALSE)</f>
        <v>71.42</v>
      </c>
      <c r="D10" s="23">
        <f t="shared" si="0"/>
        <v>2781.77</v>
      </c>
      <c r="E10" s="28"/>
      <c r="F10" s="28"/>
    </row>
    <row r="11" s="2" customFormat="true" ht="21" customHeight="true" spans="1:6">
      <c r="A11" s="24" t="s">
        <v>13</v>
      </c>
      <c r="B11" s="22">
        <f>VLOOKUP(A11,[1]毕业后医学教育!A45:L148,12,FALSE)</f>
        <v>609.9</v>
      </c>
      <c r="C11" s="22">
        <f>VLOOKUP(A11,'[1]继续教育-紧缺人才F'!$A$11:$AB$37,28,FALSE)</f>
        <v>138.91</v>
      </c>
      <c r="D11" s="23">
        <f t="shared" si="0"/>
        <v>748.81</v>
      </c>
      <c r="E11" s="28"/>
      <c r="F11" s="28"/>
    </row>
    <row r="12" s="2" customFormat="true" ht="21" customHeight="true" spans="1:6">
      <c r="A12" s="24" t="s">
        <v>14</v>
      </c>
      <c r="B12" s="22">
        <f>VLOOKUP(A12,[1]毕业后医学教育!A37:L149,12,FALSE)</f>
        <v>527.25</v>
      </c>
      <c r="C12" s="22">
        <f>VLOOKUP(A12,'[1]继续教育-紧缺人才F'!$A$11:$AB$37,28,FALSE)</f>
        <v>27.36</v>
      </c>
      <c r="D12" s="23">
        <f t="shared" si="0"/>
        <v>554.61</v>
      </c>
      <c r="E12" s="28"/>
      <c r="F12" s="28"/>
    </row>
    <row r="13" s="2" customFormat="true" ht="21" customHeight="true" spans="1:6">
      <c r="A13" s="24" t="s">
        <v>15</v>
      </c>
      <c r="B13" s="22">
        <f>VLOOKUP(A13,[1]毕业后医学教育!A38:L150,12,FALSE)</f>
        <v>1008.9</v>
      </c>
      <c r="C13" s="22">
        <f>VLOOKUP(A13,'[1]继续教育-紧缺人才F'!$A$11:$AB$37,28,FALSE)</f>
        <v>11.97</v>
      </c>
      <c r="D13" s="23">
        <f t="shared" si="0"/>
        <v>1020.87</v>
      </c>
      <c r="E13" s="28"/>
      <c r="F13" s="28"/>
    </row>
    <row r="14" s="2" customFormat="true" ht="21" customHeight="true" spans="1:6">
      <c r="A14" s="24" t="s">
        <v>16</v>
      </c>
      <c r="B14" s="22">
        <f>VLOOKUP(A14,[1]毕业后医学教育!A39:L151,12,FALSE)</f>
        <v>2003.55</v>
      </c>
      <c r="C14" s="22">
        <f>VLOOKUP(A14,'[1]继续教育-紧缺人才F'!$A$11:$AB$37,28,FALSE)</f>
        <v>57.8</v>
      </c>
      <c r="D14" s="23">
        <f t="shared" si="0"/>
        <v>2061.35</v>
      </c>
      <c r="E14" s="28"/>
      <c r="F14" s="28"/>
    </row>
    <row r="15" s="2" customFormat="true" ht="21" customHeight="true" spans="1:6">
      <c r="A15" s="24" t="s">
        <v>17</v>
      </c>
      <c r="B15" s="22">
        <f>VLOOKUP(A15,[1]毕业后医学教育!A41:L152,12,FALSE)</f>
        <v>1631.34</v>
      </c>
      <c r="C15" s="22">
        <f>VLOOKUP(A15,'[1]继续教育-紧缺人才F'!$A$11:$AB$37,28,FALSE)</f>
        <v>53.35</v>
      </c>
      <c r="D15" s="23">
        <f t="shared" si="0"/>
        <v>1684.69</v>
      </c>
      <c r="E15" s="28"/>
      <c r="F15" s="28"/>
    </row>
    <row r="16" s="2" customFormat="true" ht="21" customHeight="true" spans="1:6">
      <c r="A16" s="24" t="s">
        <v>18</v>
      </c>
      <c r="B16" s="22">
        <f>VLOOKUP(A16,[1]毕业后医学教育!A45:L153,12,FALSE)</f>
        <v>1037.4</v>
      </c>
      <c r="C16" s="22">
        <f>VLOOKUP(A16,'[1]继续教育-紧缺人才F'!$A$11:$AB$37,28,FALSE)</f>
        <v>71.14</v>
      </c>
      <c r="D16" s="23">
        <f t="shared" si="0"/>
        <v>1108.54</v>
      </c>
      <c r="E16" s="28"/>
      <c r="F16" s="28"/>
    </row>
    <row r="17" s="2" customFormat="true" ht="21" customHeight="true" spans="1:6">
      <c r="A17" s="24" t="s">
        <v>19</v>
      </c>
      <c r="B17" s="22">
        <f>VLOOKUP(A17,[1]毕业后医学教育!A46:L154,12,FALSE)</f>
        <v>703.95</v>
      </c>
      <c r="C17" s="22">
        <f>VLOOKUP(A17,'[1]继续教育-紧缺人才F'!$A$11:$AB$37,28,FALSE)</f>
        <v>7.87</v>
      </c>
      <c r="D17" s="23">
        <f t="shared" si="0"/>
        <v>711.82</v>
      </c>
      <c r="E17" s="28"/>
      <c r="F17" s="28"/>
    </row>
    <row r="18" s="2" customFormat="true" ht="21" customHeight="true" spans="1:6">
      <c r="A18" s="24" t="s">
        <v>20</v>
      </c>
      <c r="B18" s="22">
        <f>VLOOKUP(A18,[1]毕业后医学教育!A48:L155,12,FALSE)</f>
        <v>755.25</v>
      </c>
      <c r="C18" s="22">
        <f>VLOOKUP(A18,'[1]继续教育-紧缺人才F'!$A$11:$AB$37,28,FALSE)</f>
        <v>46.34</v>
      </c>
      <c r="D18" s="23">
        <f t="shared" si="0"/>
        <v>801.59</v>
      </c>
      <c r="E18" s="28"/>
      <c r="F18" s="28"/>
    </row>
    <row r="19" s="2" customFormat="true" ht="21" customHeight="true" spans="1:6">
      <c r="A19" s="24" t="s">
        <v>21</v>
      </c>
      <c r="B19" s="22">
        <f>VLOOKUP(A19,[1]毕业后医学教育!A49:L156,12,FALSE)</f>
        <v>709.65</v>
      </c>
      <c r="C19" s="22">
        <f>VLOOKUP(A19,'[1]继续教育-紧缺人才F'!$A$11:$AB$37,28,FALSE)</f>
        <v>13.34</v>
      </c>
      <c r="D19" s="23">
        <f t="shared" si="0"/>
        <v>722.99</v>
      </c>
      <c r="E19" s="28"/>
      <c r="F19" s="28"/>
    </row>
    <row r="20" s="2" customFormat="true" ht="21" customHeight="true" spans="1:6">
      <c r="A20" s="21" t="s">
        <v>22</v>
      </c>
      <c r="B20" s="22">
        <f>VLOOKUP(A20,[1]毕业后医学教育!A50:L157,12,FALSE)</f>
        <v>649.8</v>
      </c>
      <c r="C20" s="22">
        <f>VLOOKUP(A20,'[1]继续教育-紧缺人才F'!$A$11:$AB$37,28,FALSE)</f>
        <v>19.84</v>
      </c>
      <c r="D20" s="23">
        <f t="shared" si="0"/>
        <v>669.64</v>
      </c>
      <c r="E20" s="28"/>
      <c r="F20" s="28"/>
    </row>
    <row r="21" s="2" customFormat="true" ht="21" customHeight="true" spans="1:6">
      <c r="A21" s="24" t="s">
        <v>23</v>
      </c>
      <c r="B21" s="22">
        <f>VLOOKUP(A21,[1]毕业后医学教育!A51:L158,12,FALSE)</f>
        <v>817.95</v>
      </c>
      <c r="C21" s="22">
        <f>VLOOKUP(A21,'[1]继续教育-紧缺人才F'!$A$11:$AB$37,28,FALSE)</f>
        <v>59.34</v>
      </c>
      <c r="D21" s="23">
        <f t="shared" si="0"/>
        <v>877.29</v>
      </c>
      <c r="E21" s="28"/>
      <c r="F21" s="28"/>
    </row>
    <row r="22" s="2" customFormat="true" ht="21" customHeight="true" spans="1:6">
      <c r="A22" s="24" t="s">
        <v>24</v>
      </c>
      <c r="B22" s="22">
        <f>VLOOKUP(A22,[1]毕业后医学教育!A52:L159,12,FALSE)</f>
        <v>635.55</v>
      </c>
      <c r="C22" s="22">
        <f>VLOOKUP(A22,'[1]继续教育-紧缺人才F'!$A$11:$AB$37,28,FALSE)</f>
        <v>27</v>
      </c>
      <c r="D22" s="23">
        <f t="shared" si="0"/>
        <v>662.55</v>
      </c>
      <c r="E22" s="28"/>
      <c r="F22" s="28"/>
    </row>
    <row r="23" s="2" customFormat="true" ht="21" customHeight="true" spans="1:6">
      <c r="A23" s="24" t="s">
        <v>25</v>
      </c>
      <c r="B23" s="22">
        <f>VLOOKUP(A23,[1]毕业后医学教育!A53:L160,12,FALSE)</f>
        <v>370.5</v>
      </c>
      <c r="C23" s="22">
        <f>VLOOKUP(A23,'[1]继续教育-紧缺人才F'!$A$11:$AB$37,28,FALSE)</f>
        <v>19.15</v>
      </c>
      <c r="D23" s="23">
        <f t="shared" si="0"/>
        <v>389.65</v>
      </c>
      <c r="E23" s="28"/>
      <c r="F23" s="28"/>
    </row>
    <row r="24" s="2" customFormat="true" ht="21" customHeight="true" spans="1:6">
      <c r="A24" s="24" t="s">
        <v>26</v>
      </c>
      <c r="B24" s="22">
        <f>VLOOKUP(A24,[1]毕业后医学教育!A54:L161,12,FALSE)</f>
        <v>99.75</v>
      </c>
      <c r="C24" s="22">
        <f>VLOOKUP(A24,'[1]继续教育-紧缺人才F'!$A$11:$AB$37,28,FALSE)</f>
        <v>-0.34</v>
      </c>
      <c r="D24" s="23">
        <f t="shared" si="0"/>
        <v>99.41</v>
      </c>
      <c r="E24" s="28"/>
      <c r="F24" s="28"/>
    </row>
    <row r="25" s="2" customFormat="true" ht="21" customHeight="true" spans="1:6">
      <c r="A25" s="24" t="s">
        <v>27</v>
      </c>
      <c r="B25" s="22">
        <f>VLOOKUP(A25,[1]毕业后医学教育!A55:L162,12,FALSE)</f>
        <v>222.3</v>
      </c>
      <c r="C25" s="22">
        <f>VLOOKUP(A25,'[1]继续教育-紧缺人才F'!$A$11:$AB$37,28,FALSE)</f>
        <v>72.21</v>
      </c>
      <c r="D25" s="23">
        <f t="shared" si="0"/>
        <v>294.51</v>
      </c>
      <c r="E25" s="28"/>
      <c r="F25" s="28"/>
    </row>
    <row r="26" s="2" customFormat="true" ht="21" customHeight="true" spans="1:6">
      <c r="A26" s="24" t="s">
        <v>28</v>
      </c>
      <c r="B26" s="22">
        <f>VLOOKUP(A26,[1]毕业后医学教育!A56:L163,12,FALSE)</f>
        <v>108.3</v>
      </c>
      <c r="C26" s="22">
        <f>VLOOKUP(A26,'[1]继续教育-紧缺人才F'!$A$11:$AB$37,28,FALSE)</f>
        <v>104.45</v>
      </c>
      <c r="D26" s="23">
        <f t="shared" si="0"/>
        <v>212.75</v>
      </c>
      <c r="E26" s="28"/>
      <c r="F26" s="28"/>
    </row>
    <row r="27" ht="80" customHeight="true" spans="1:6">
      <c r="A27" s="25" t="s">
        <v>29</v>
      </c>
      <c r="B27" s="26"/>
      <c r="C27" s="26"/>
      <c r="D27" s="27"/>
      <c r="E27" s="28"/>
      <c r="F27" s="28"/>
    </row>
  </sheetData>
  <mergeCells count="2">
    <mergeCell ref="A2:D2"/>
    <mergeCell ref="A27:D27"/>
  </mergeCells>
  <printOptions horizontalCentered="true"/>
  <pageMargins left="0.472222222222222" right="0.472222222222222" top="0.590277777777778" bottom="0.786805555555556" header="0.298611111111111" footer="0.495833333333333"/>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 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戚伟强</dc:creator>
  <cp:lastModifiedBy>ht706</cp:lastModifiedBy>
  <dcterms:created xsi:type="dcterms:W3CDTF">2022-12-14T18:13:00Z</dcterms:created>
  <dcterms:modified xsi:type="dcterms:W3CDTF">2022-12-24T01:18:31Z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