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05" windowHeight="9270" activeTab="2"/>
  </bookViews>
  <sheets>
    <sheet name="总表" sheetId="2" r:id="rId1"/>
    <sheet name="妇幼机构" sheetId="3" r:id="rId2"/>
    <sheet name="职业病防治机构" sheetId="4" r:id="rId3"/>
  </sheets>
  <definedNames>
    <definedName name="_xlnm._FilterDatabase" localSheetId="0" hidden="1">总表!$A$4:$XEV$33</definedName>
    <definedName name="_xlnm.Print_Area" localSheetId="0">总表!$A$1:$G$33</definedName>
    <definedName name="_xlnm.Print_Titles" localSheetId="0">总表!$4:$4</definedName>
    <definedName name="_xlnm._FilterDatabase" localSheetId="1" hidden="1">妇幼机构!$A$19:$A$25</definedName>
    <definedName name="_xlnm.Print_Area" localSheetId="2">职业病防治机构!$A$1:$E$26</definedName>
  </definedNames>
  <calcPr calcId="144525"/>
</workbook>
</file>

<file path=xl/sharedStrings.xml><?xml version="1.0" encoding="utf-8"?>
<sst xmlns="http://schemas.openxmlformats.org/spreadsheetml/2006/main" count="112" uniqueCount="70">
  <si>
    <t>附件2-1</t>
  </si>
  <si>
    <t>提前下达2023年中央财政医疗服务与保障能力提升
（医疗卫生机构能力建设）补助资金分配明细表</t>
  </si>
  <si>
    <t>单位：万元</t>
  </si>
  <si>
    <t>预算单位</t>
  </si>
  <si>
    <t>合计</t>
  </si>
  <si>
    <t>妇幼保健机构能力建设</t>
  </si>
  <si>
    <t>职业病防治能力提升</t>
  </si>
  <si>
    <t>功能科目</t>
  </si>
  <si>
    <t>部门预算经济科目</t>
  </si>
  <si>
    <t>政府预算经济科目</t>
  </si>
  <si>
    <t>各地市小计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</si>
  <si>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</si>
  <si>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</si>
  <si>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</si>
  <si>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</si>
  <si>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</si>
  <si>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</si>
  <si>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</si>
  <si>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</si>
  <si>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</si>
  <si>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</si>
  <si>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</si>
  <si>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</si>
  <si>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</si>
  <si>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</si>
  <si>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</si>
  <si>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</si>
  <si>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</si>
  <si>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</si>
  <si>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</si>
  <si>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</si>
  <si>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</si>
  <si>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</si>
  <si>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仁化县</t>
  </si>
  <si>
    <t>南雄市</t>
  </si>
  <si>
    <t>龙川县</t>
  </si>
  <si>
    <t>化州市</t>
  </si>
  <si>
    <t>饶平县</t>
  </si>
  <si>
    <t>附件2-2</t>
  </si>
  <si>
    <t>提前下达2023年中央财政妇幼保健机构能力建设补助资金分配表</t>
  </si>
  <si>
    <t>序号</t>
  </si>
  <si>
    <t>地区</t>
  </si>
  <si>
    <t>补助机构</t>
  </si>
  <si>
    <t>分配金额</t>
  </si>
  <si>
    <t>龙湖区人民医院（龙湖区妇幼保健院）</t>
  </si>
  <si>
    <t>源城区妇幼保健计划生育服务中心</t>
  </si>
  <si>
    <t>梅县区妇幼保健院</t>
  </si>
  <si>
    <t>惠阳区妇幼保健院</t>
  </si>
  <si>
    <t>城区妇幼保健计划生育服务中心</t>
  </si>
  <si>
    <t>开平市妇幼保健院</t>
  </si>
  <si>
    <t>新会区妇幼保健院</t>
  </si>
  <si>
    <t>霞山区妇幼保健院</t>
  </si>
  <si>
    <t>赤坎区妇幼保健院</t>
  </si>
  <si>
    <t>遂溪县妇幼保健院</t>
  </si>
  <si>
    <t>高要区妇幼保健院</t>
  </si>
  <si>
    <t>佛冈县妇幼保健计划生育服务中心</t>
  </si>
  <si>
    <t>云安区妇幼保健计划生育服务中心</t>
  </si>
  <si>
    <t>财政直管县小计</t>
  </si>
  <si>
    <t>仁化县妇幼保健院</t>
  </si>
  <si>
    <t>南雄市妇幼保健院</t>
  </si>
  <si>
    <t>龙川县妇幼保健院</t>
  </si>
  <si>
    <t>化州市妇幼保健院</t>
  </si>
  <si>
    <t>饶平县妇幼保健院</t>
  </si>
  <si>
    <t>附件2-3</t>
  </si>
  <si>
    <t>提前下达2023年中央财政职业病防治机构能力建设补助资金分配表</t>
  </si>
  <si>
    <t>金额：万元</t>
  </si>
  <si>
    <t>地市</t>
  </si>
  <si>
    <t>小计</t>
  </si>
  <si>
    <t>职业病诊断机构能力提升</t>
  </si>
  <si>
    <t>市级疾控中心、市级职业防治院（所）职业病危害因素监测能力提升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</si>
</sst>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/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3" fontId="12" fillId="0" borderId="1" xfId="8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3" fontId="12" fillId="0" borderId="1" xfId="8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8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5" fillId="0" borderId="1" xfId="8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 wrapText="1"/>
    </xf>
    <xf numFmtId="0" fontId="13" fillId="0" borderId="1" xfId="49" applyNumberFormat="1" applyFont="1" applyFill="1" applyBorder="1" applyAlignment="1">
      <alignment horizontal="center" vertical="center"/>
    </xf>
    <xf numFmtId="0" fontId="13" fillId="0" borderId="1" xfId="8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/>
    </xf>
    <xf numFmtId="0" fontId="9" fillId="0" borderId="1" xfId="8" applyNumberFormat="1" applyFont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分县年报格式" xfId="49"/>
  </cellStyles>
  <tableStyles count="0" defaultTableStyle="TableStyleMedium2"/>
  <colors>
    <mruColors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W34"/>
  <sheetViews>
    <sheetView showZeros="0" view="pageBreakPreview" zoomScaleNormal="100" workbookViewId="0">
      <pane ySplit="4" topLeftCell="A20" activePane="bottomLeft" state="frozen"/>
      <selection/>
      <selection pane="bottomLeft" activeCell="A1" sqref="A1"/>
    </sheetView>
  </sheetViews>
  <sheetFormatPr defaultColWidth="8.875" defaultRowHeight="20" customHeight="1"/>
  <cols>
    <col min="1" max="1" width="22.5" style="36" customWidth="1"/>
    <col min="2" max="2" width="16.625" style="36" customWidth="1"/>
    <col min="3" max="3" width="14.25" style="36" customWidth="1"/>
    <col min="4" max="4" width="13.5" style="35" customWidth="1"/>
    <col min="5" max="5" width="11.5" style="35" customWidth="1"/>
    <col min="6" max="7" width="10.375" style="35" customWidth="1"/>
    <col min="8" max="243" width="8.875" style="35"/>
    <col min="244" max="16377" width="8.875" style="32"/>
  </cols>
  <sheetData>
    <row r="1" s="31" customFormat="1" customHeight="1" spans="1:243">
      <c r="A1" s="37" t="s">
        <v>0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="31" customFormat="1" ht="40" customHeight="1" spans="1:243">
      <c r="A2" s="39" t="s">
        <v>1</v>
      </c>
      <c r="B2" s="39"/>
      <c r="C2" s="39"/>
      <c r="D2" s="39"/>
      <c r="E2" s="39"/>
      <c r="F2" s="39"/>
      <c r="G2" s="39"/>
      <c r="H2" s="4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="32" customFormat="1" customHeight="1" spans="1:243">
      <c r="A3" s="36"/>
      <c r="B3" s="41"/>
      <c r="C3" s="41"/>
      <c r="E3" s="42"/>
      <c r="F3" s="35"/>
      <c r="G3" s="42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="33" customFormat="1" ht="52" customHeight="1" spans="1:242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  <c r="G4" s="43" t="s">
        <v>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</row>
    <row r="5" s="34" customFormat="1" ht="21" customHeight="1" spans="1:242">
      <c r="A5" s="43" t="s">
        <v>4</v>
      </c>
      <c r="B5" s="45">
        <f>B6+B28</f>
        <v>6675</v>
      </c>
      <c r="C5" s="45">
        <f>C6+C28</f>
        <v>3600</v>
      </c>
      <c r="D5" s="45">
        <f>D6+D28</f>
        <v>3075</v>
      </c>
      <c r="E5" s="46"/>
      <c r="F5" s="46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</row>
    <row r="6" s="34" customFormat="1" ht="21" customHeight="1" spans="1:242">
      <c r="A6" s="43" t="s">
        <v>10</v>
      </c>
      <c r="B6" s="45">
        <f>SUM(B7:B27)</f>
        <v>5675</v>
      </c>
      <c r="C6" s="45">
        <f>SUM(C7:C27)</f>
        <v>2600</v>
      </c>
      <c r="D6" s="45">
        <f>SUM(D7:D27)</f>
        <v>3075</v>
      </c>
      <c r="E6" s="46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="32" customFormat="1" ht="21" customHeight="1" spans="1:242">
      <c r="A7" s="48" t="s">
        <v>11</v>
      </c>
      <c r="B7" s="49">
        <f>SUM(C7:D7)</f>
        <v>55</v>
      </c>
      <c r="C7" s="49"/>
      <c r="D7" s="49">
        <f>VLOOKUP(A7,职业病防治机构!B:C,2,0)</f>
        <v>55</v>
      </c>
      <c r="E7" s="50">
        <v>2100299</v>
      </c>
      <c r="F7" s="50"/>
      <c r="G7" s="50">
        <v>51301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</row>
    <row r="8" s="32" customFormat="1" ht="21" customHeight="1" spans="1:242">
      <c r="A8" s="48" t="s">
        <v>12</v>
      </c>
      <c r="B8" s="49">
        <f t="shared" ref="B8:B33" si="0">SUM(C8:D8)</f>
        <v>55</v>
      </c>
      <c r="C8" s="49"/>
      <c r="D8" s="49">
        <f>VLOOKUP(A8,职业病防治机构!B:C,2,0)</f>
        <v>55</v>
      </c>
      <c r="E8" s="50">
        <v>2100299</v>
      </c>
      <c r="F8" s="50"/>
      <c r="G8" s="50">
        <v>51301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</row>
    <row r="9" s="32" customFormat="1" ht="21" customHeight="1" spans="1:242">
      <c r="A9" s="48" t="s">
        <v>13</v>
      </c>
      <c r="B9" s="49">
        <f t="shared" si="0"/>
        <v>375</v>
      </c>
      <c r="C9" s="49"/>
      <c r="D9" s="49">
        <f>VLOOKUP(A9,职业病防治机构!B:C,2,0)</f>
        <v>375</v>
      </c>
      <c r="E9" s="50">
        <v>2100299</v>
      </c>
      <c r="F9" s="50"/>
      <c r="G9" s="50">
        <v>51301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</row>
    <row r="10" s="35" customFormat="1" ht="21" customHeight="1" spans="1:7">
      <c r="A10" s="48" t="s">
        <v>14</v>
      </c>
      <c r="B10" s="49">
        <f t="shared" si="0"/>
        <v>255</v>
      </c>
      <c r="C10" s="49">
        <v>200</v>
      </c>
      <c r="D10" s="49">
        <f>VLOOKUP(A10,职业病防治机构!B:C,2,0)</f>
        <v>55</v>
      </c>
      <c r="E10" s="50">
        <v>2100299</v>
      </c>
      <c r="F10" s="50"/>
      <c r="G10" s="50">
        <v>51301</v>
      </c>
    </row>
    <row r="11" s="35" customFormat="1" ht="21" customHeight="1" spans="1:7">
      <c r="A11" s="48" t="s">
        <v>15</v>
      </c>
      <c r="B11" s="49">
        <f t="shared" si="0"/>
        <v>55</v>
      </c>
      <c r="C11" s="49"/>
      <c r="D11" s="49">
        <f>VLOOKUP(A11,职业病防治机构!B:C,2,0)</f>
        <v>55</v>
      </c>
      <c r="E11" s="50">
        <v>2100299</v>
      </c>
      <c r="F11" s="50"/>
      <c r="G11" s="50">
        <v>51301</v>
      </c>
    </row>
    <row r="12" s="35" customFormat="1" ht="21" customHeight="1" spans="1:7">
      <c r="A12" s="48" t="s">
        <v>16</v>
      </c>
      <c r="B12" s="49">
        <f t="shared" si="0"/>
        <v>55</v>
      </c>
      <c r="C12" s="49"/>
      <c r="D12" s="49">
        <f>VLOOKUP(A12,职业病防治机构!B:C,2,0)</f>
        <v>55</v>
      </c>
      <c r="E12" s="50">
        <v>2100299</v>
      </c>
      <c r="F12" s="50"/>
      <c r="G12" s="50">
        <v>51301</v>
      </c>
    </row>
    <row r="13" s="35" customFormat="1" ht="21" customHeight="1" spans="1:7">
      <c r="A13" s="48" t="s">
        <v>17</v>
      </c>
      <c r="B13" s="49">
        <f t="shared" si="0"/>
        <v>255</v>
      </c>
      <c r="C13" s="49">
        <v>200</v>
      </c>
      <c r="D13" s="49">
        <f>VLOOKUP(A13,职业病防治机构!B:C,2,0)</f>
        <v>55</v>
      </c>
      <c r="E13" s="50">
        <v>2100299</v>
      </c>
      <c r="F13" s="50"/>
      <c r="G13" s="50">
        <v>51301</v>
      </c>
    </row>
    <row r="14" s="35" customFormat="1" ht="21" customHeight="1" spans="1:7">
      <c r="A14" s="48" t="s">
        <v>18</v>
      </c>
      <c r="B14" s="49">
        <f t="shared" si="0"/>
        <v>255</v>
      </c>
      <c r="C14" s="49">
        <v>200</v>
      </c>
      <c r="D14" s="49">
        <f>VLOOKUP(A14,职业病防治机构!B:C,2,0)</f>
        <v>55</v>
      </c>
      <c r="E14" s="50">
        <v>2100299</v>
      </c>
      <c r="F14" s="50"/>
      <c r="G14" s="50">
        <v>51301</v>
      </c>
    </row>
    <row r="15" s="32" customFormat="1" ht="21" customHeight="1" spans="1:242">
      <c r="A15" s="51" t="s">
        <v>19</v>
      </c>
      <c r="B15" s="49">
        <f t="shared" si="0"/>
        <v>575</v>
      </c>
      <c r="C15" s="49">
        <v>200</v>
      </c>
      <c r="D15" s="49">
        <f>VLOOKUP(A15,职业病防治机构!B:C,2,0)</f>
        <v>375</v>
      </c>
      <c r="E15" s="50">
        <v>2100299</v>
      </c>
      <c r="F15" s="50"/>
      <c r="G15" s="50">
        <v>51301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</row>
    <row r="16" s="35" customFormat="1" ht="21" customHeight="1" spans="1:7">
      <c r="A16" s="51" t="s">
        <v>20</v>
      </c>
      <c r="B16" s="49">
        <f t="shared" si="0"/>
        <v>255</v>
      </c>
      <c r="C16" s="49">
        <v>200</v>
      </c>
      <c r="D16" s="49">
        <f>VLOOKUP(A16,职业病防治机构!B:C,2,0)</f>
        <v>55</v>
      </c>
      <c r="E16" s="50">
        <v>2100299</v>
      </c>
      <c r="F16" s="50"/>
      <c r="G16" s="50">
        <v>51301</v>
      </c>
    </row>
    <row r="17" s="35" customFormat="1" ht="21" customHeight="1" spans="1:7">
      <c r="A17" s="51" t="s">
        <v>21</v>
      </c>
      <c r="B17" s="49">
        <f t="shared" si="0"/>
        <v>375</v>
      </c>
      <c r="C17" s="49"/>
      <c r="D17" s="49">
        <f>VLOOKUP(A17,职业病防治机构!B:C,2,0)</f>
        <v>375</v>
      </c>
      <c r="E17" s="50">
        <v>2100299</v>
      </c>
      <c r="F17" s="50"/>
      <c r="G17" s="50">
        <v>51301</v>
      </c>
    </row>
    <row r="18" s="35" customFormat="1" ht="21" customHeight="1" spans="1:7">
      <c r="A18" s="51" t="s">
        <v>22</v>
      </c>
      <c r="B18" s="49">
        <f t="shared" si="0"/>
        <v>55</v>
      </c>
      <c r="C18" s="49"/>
      <c r="D18" s="49">
        <f>VLOOKUP(A18,职业病防治机构!B:C,2,0)</f>
        <v>55</v>
      </c>
      <c r="E18" s="50">
        <v>2100299</v>
      </c>
      <c r="F18" s="50"/>
      <c r="G18" s="50">
        <v>51301</v>
      </c>
    </row>
    <row r="19" s="35" customFormat="1" ht="21" customHeight="1" spans="1:7">
      <c r="A19" s="48" t="s">
        <v>23</v>
      </c>
      <c r="B19" s="49">
        <f t="shared" si="0"/>
        <v>775</v>
      </c>
      <c r="C19" s="49">
        <v>400</v>
      </c>
      <c r="D19" s="49">
        <f>VLOOKUP(A19,职业病防治机构!B:C,2,0)</f>
        <v>375</v>
      </c>
      <c r="E19" s="50">
        <v>2100299</v>
      </c>
      <c r="F19" s="50"/>
      <c r="G19" s="50">
        <v>51301</v>
      </c>
    </row>
    <row r="20" s="32" customFormat="1" ht="21" customHeight="1" spans="1:242">
      <c r="A20" s="51" t="s">
        <v>24</v>
      </c>
      <c r="B20" s="49">
        <f t="shared" si="0"/>
        <v>55</v>
      </c>
      <c r="C20" s="49"/>
      <c r="D20" s="49">
        <f>VLOOKUP(A20,职业病防治机构!B:C,2,0)</f>
        <v>55</v>
      </c>
      <c r="E20" s="50">
        <v>2100299</v>
      </c>
      <c r="F20" s="50"/>
      <c r="G20" s="50">
        <v>51301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</row>
    <row r="21" s="35" customFormat="1" ht="21" customHeight="1" spans="1:7">
      <c r="A21" s="51" t="s">
        <v>25</v>
      </c>
      <c r="B21" s="49">
        <f t="shared" si="0"/>
        <v>655</v>
      </c>
      <c r="C21" s="49">
        <v>600</v>
      </c>
      <c r="D21" s="49">
        <f>VLOOKUP(A21,职业病防治机构!B:C,2,0)</f>
        <v>55</v>
      </c>
      <c r="E21" s="50">
        <v>2100299</v>
      </c>
      <c r="F21" s="50"/>
      <c r="G21" s="50">
        <v>51301</v>
      </c>
    </row>
    <row r="22" s="35" customFormat="1" ht="21" customHeight="1" spans="1:7">
      <c r="A22" s="51" t="s">
        <v>26</v>
      </c>
      <c r="B22" s="49">
        <f t="shared" si="0"/>
        <v>55</v>
      </c>
      <c r="C22" s="49"/>
      <c r="D22" s="49">
        <f>VLOOKUP(A22,职业病防治机构!B:C,2,0)</f>
        <v>55</v>
      </c>
      <c r="E22" s="50">
        <v>2100299</v>
      </c>
      <c r="F22" s="50"/>
      <c r="G22" s="50">
        <v>51301</v>
      </c>
    </row>
    <row r="23" s="35" customFormat="1" ht="21" customHeight="1" spans="1:7">
      <c r="A23" s="51" t="s">
        <v>27</v>
      </c>
      <c r="B23" s="49">
        <f t="shared" si="0"/>
        <v>255</v>
      </c>
      <c r="C23" s="49">
        <v>200</v>
      </c>
      <c r="D23" s="49">
        <f>VLOOKUP(A23,职业病防治机构!B:C,2,0)</f>
        <v>55</v>
      </c>
      <c r="E23" s="50">
        <v>2100299</v>
      </c>
      <c r="F23" s="50"/>
      <c r="G23" s="50">
        <v>51301</v>
      </c>
    </row>
    <row r="24" s="35" customFormat="1" ht="21" customHeight="1" spans="1:7">
      <c r="A24" s="51" t="s">
        <v>28</v>
      </c>
      <c r="B24" s="49">
        <f t="shared" si="0"/>
        <v>575</v>
      </c>
      <c r="C24" s="49">
        <v>200</v>
      </c>
      <c r="D24" s="49">
        <f>VLOOKUP(A24,职业病防治机构!B:C,2,0)</f>
        <v>375</v>
      </c>
      <c r="E24" s="50">
        <v>2100299</v>
      </c>
      <c r="F24" s="50"/>
      <c r="G24" s="50">
        <v>51301</v>
      </c>
    </row>
    <row r="25" s="35" customFormat="1" ht="21" customHeight="1" spans="1:7">
      <c r="A25" s="51" t="s">
        <v>29</v>
      </c>
      <c r="B25" s="49">
        <f t="shared" si="0"/>
        <v>55</v>
      </c>
      <c r="C25" s="49"/>
      <c r="D25" s="49">
        <f>VLOOKUP(A25,职业病防治机构!B:C,2,0)</f>
        <v>55</v>
      </c>
      <c r="E25" s="50">
        <v>2100299</v>
      </c>
      <c r="F25" s="50"/>
      <c r="G25" s="50">
        <v>51301</v>
      </c>
    </row>
    <row r="26" s="32" customFormat="1" ht="21" customHeight="1" spans="1:242">
      <c r="A26" s="51" t="s">
        <v>30</v>
      </c>
      <c r="B26" s="49">
        <f t="shared" si="0"/>
        <v>55</v>
      </c>
      <c r="C26" s="49"/>
      <c r="D26" s="49">
        <f>VLOOKUP(A26,职业病防治机构!B:C,2,0)</f>
        <v>55</v>
      </c>
      <c r="E26" s="50">
        <v>2100299</v>
      </c>
      <c r="F26" s="50"/>
      <c r="G26" s="50">
        <v>51301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</row>
    <row r="27" s="35" customFormat="1" ht="21" customHeight="1" spans="1:7">
      <c r="A27" s="51" t="s">
        <v>31</v>
      </c>
      <c r="B27" s="49">
        <f t="shared" si="0"/>
        <v>575</v>
      </c>
      <c r="C27" s="49">
        <v>200</v>
      </c>
      <c r="D27" s="49">
        <f>VLOOKUP(A27,职业病防治机构!B:C,2,0)</f>
        <v>375</v>
      </c>
      <c r="E27" s="50">
        <v>2100299</v>
      </c>
      <c r="F27" s="50"/>
      <c r="G27" s="50">
        <v>51301</v>
      </c>
    </row>
    <row r="28" ht="21" customHeight="1" spans="1:16377">
      <c r="A28" s="52" t="s">
        <v>32</v>
      </c>
      <c r="B28" s="53">
        <f>SUM(B29:B33)</f>
        <v>1000</v>
      </c>
      <c r="C28" s="53">
        <f>SUM(C29:C33)</f>
        <v>1000</v>
      </c>
      <c r="D28" s="53">
        <f>SUM(D29:D33)</f>
        <v>0</v>
      </c>
      <c r="E28" s="50"/>
      <c r="F28" s="50"/>
      <c r="G28" s="50"/>
      <c r="II28" s="32"/>
      <c r="XEW28"/>
    </row>
    <row r="29" s="32" customFormat="1" ht="21" customHeight="1" spans="1:7">
      <c r="A29" s="25" t="s">
        <v>33</v>
      </c>
      <c r="B29" s="49">
        <f t="shared" si="0"/>
        <v>200</v>
      </c>
      <c r="C29" s="54">
        <v>200</v>
      </c>
      <c r="D29" s="49"/>
      <c r="E29" s="50">
        <v>2100299</v>
      </c>
      <c r="F29" s="50"/>
      <c r="G29" s="50">
        <v>51301</v>
      </c>
    </row>
    <row r="30" s="32" customFormat="1" ht="21" customHeight="1" spans="1:7">
      <c r="A30" s="25" t="s">
        <v>34</v>
      </c>
      <c r="B30" s="49">
        <f t="shared" si="0"/>
        <v>200</v>
      </c>
      <c r="C30" s="54">
        <v>200</v>
      </c>
      <c r="D30" s="49"/>
      <c r="E30" s="50">
        <v>2100299</v>
      </c>
      <c r="F30" s="50"/>
      <c r="G30" s="50">
        <v>51301</v>
      </c>
    </row>
    <row r="31" s="32" customFormat="1" ht="21" customHeight="1" spans="1:7">
      <c r="A31" s="25" t="s">
        <v>35</v>
      </c>
      <c r="B31" s="49">
        <f t="shared" si="0"/>
        <v>200</v>
      </c>
      <c r="C31" s="54">
        <v>200</v>
      </c>
      <c r="D31" s="49"/>
      <c r="E31" s="50">
        <v>2100299</v>
      </c>
      <c r="F31" s="50"/>
      <c r="G31" s="50">
        <v>51301</v>
      </c>
    </row>
    <row r="32" s="32" customFormat="1" ht="21" customHeight="1" spans="1:7">
      <c r="A32" s="25" t="s">
        <v>36</v>
      </c>
      <c r="B32" s="49">
        <f t="shared" si="0"/>
        <v>200</v>
      </c>
      <c r="C32" s="54">
        <v>200</v>
      </c>
      <c r="D32" s="49"/>
      <c r="E32" s="50">
        <v>2100299</v>
      </c>
      <c r="F32" s="50"/>
      <c r="G32" s="50">
        <v>51301</v>
      </c>
    </row>
    <row r="33" s="32" customFormat="1" ht="21" customHeight="1" spans="1:7">
      <c r="A33" s="25" t="s">
        <v>37</v>
      </c>
      <c r="B33" s="49">
        <f t="shared" si="0"/>
        <v>200</v>
      </c>
      <c r="C33" s="54">
        <v>200</v>
      </c>
      <c r="D33" s="49"/>
      <c r="E33" s="50">
        <v>2100299</v>
      </c>
      <c r="F33" s="50"/>
      <c r="G33" s="50">
        <v>51301</v>
      </c>
    </row>
    <row r="34" s="32" customFormat="1" customHeight="1" spans="1:1">
      <c r="A34" s="55"/>
    </row>
  </sheetData>
  <mergeCells count="1">
    <mergeCell ref="A2:G2"/>
  </mergeCells>
  <printOptions horizontalCentered="1"/>
  <pageMargins left="0.472222222222222" right="0.472222222222222" top="0.590277777777778" bottom="0.786805555555556" header="0" footer="0.393055555555556"/>
  <pageSetup paperSize="9" scale="88" fitToHeight="0" pageOrder="overThenDown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25"/>
  <sheetViews>
    <sheetView workbookViewId="0">
      <selection activeCell="A1" sqref="A1"/>
    </sheetView>
  </sheetViews>
  <sheetFormatPr defaultColWidth="9" defaultRowHeight="13.5" outlineLevelCol="6"/>
  <cols>
    <col min="1" max="1" width="8.5" style="1" customWidth="1"/>
    <col min="2" max="2" width="19.5" style="1" customWidth="1"/>
    <col min="3" max="3" width="42.875" customWidth="1"/>
    <col min="4" max="4" width="19" customWidth="1"/>
  </cols>
  <sheetData>
    <row r="1" ht="24" customHeight="1" spans="1:4">
      <c r="A1" s="16" t="s">
        <v>38</v>
      </c>
      <c r="B1" s="17"/>
      <c r="C1" s="18"/>
      <c r="D1" s="18"/>
    </row>
    <row r="2" ht="31" customHeight="1" spans="1:4">
      <c r="A2" s="19" t="s">
        <v>39</v>
      </c>
      <c r="B2" s="19"/>
      <c r="C2" s="19"/>
      <c r="D2" s="19"/>
    </row>
    <row r="3" ht="16" customHeight="1" spans="1:4">
      <c r="A3" s="17"/>
      <c r="B3" s="17"/>
      <c r="C3" s="18"/>
      <c r="D3" s="20" t="s">
        <v>2</v>
      </c>
    </row>
    <row r="4" s="13" customFormat="1" ht="30" customHeight="1" spans="1:4">
      <c r="A4" s="21" t="s">
        <v>40</v>
      </c>
      <c r="B4" s="21" t="s">
        <v>41</v>
      </c>
      <c r="C4" s="21" t="s">
        <v>42</v>
      </c>
      <c r="D4" s="21" t="s">
        <v>43</v>
      </c>
    </row>
    <row r="5" s="13" customFormat="1" ht="27" customHeight="1" spans="1:4">
      <c r="A5" s="21"/>
      <c r="B5" s="21" t="s">
        <v>4</v>
      </c>
      <c r="C5" s="21"/>
      <c r="D5" s="22">
        <f>SUM(D6:D25)/2</f>
        <v>3600</v>
      </c>
    </row>
    <row r="6" s="14" customFormat="1" ht="27" customHeight="1" spans="1:4">
      <c r="A6" s="21"/>
      <c r="B6" s="21" t="s">
        <v>10</v>
      </c>
      <c r="C6" s="23"/>
      <c r="D6" s="24">
        <f>SUM(D7:D19)</f>
        <v>2600</v>
      </c>
    </row>
    <row r="7" ht="27" customHeight="1" spans="1:4">
      <c r="A7" s="25">
        <v>1</v>
      </c>
      <c r="B7" s="25" t="s">
        <v>14</v>
      </c>
      <c r="C7" s="26" t="s">
        <v>44</v>
      </c>
      <c r="D7" s="27">
        <v>200</v>
      </c>
    </row>
    <row r="8" ht="27" customHeight="1" spans="1:4">
      <c r="A8" s="25">
        <v>2</v>
      </c>
      <c r="B8" s="25" t="s">
        <v>17</v>
      </c>
      <c r="C8" s="26" t="s">
        <v>45</v>
      </c>
      <c r="D8" s="27">
        <v>200</v>
      </c>
    </row>
    <row r="9" ht="27" customHeight="1" spans="1:4">
      <c r="A9" s="25">
        <v>3</v>
      </c>
      <c r="B9" s="25" t="s">
        <v>18</v>
      </c>
      <c r="C9" s="26" t="s">
        <v>46</v>
      </c>
      <c r="D9" s="27">
        <v>200</v>
      </c>
    </row>
    <row r="10" ht="27" customHeight="1" spans="1:4">
      <c r="A10" s="25">
        <v>4</v>
      </c>
      <c r="B10" s="25" t="s">
        <v>19</v>
      </c>
      <c r="C10" s="26" t="s">
        <v>47</v>
      </c>
      <c r="D10" s="27">
        <v>200</v>
      </c>
    </row>
    <row r="11" ht="27" customHeight="1" spans="1:4">
      <c r="A11" s="25">
        <v>5</v>
      </c>
      <c r="B11" s="25" t="s">
        <v>20</v>
      </c>
      <c r="C11" s="26" t="s">
        <v>48</v>
      </c>
      <c r="D11" s="27">
        <v>200</v>
      </c>
    </row>
    <row r="12" ht="27" customHeight="1" spans="1:4">
      <c r="A12" s="25">
        <v>6</v>
      </c>
      <c r="B12" s="28" t="s">
        <v>23</v>
      </c>
      <c r="C12" s="26" t="s">
        <v>49</v>
      </c>
      <c r="D12" s="27">
        <v>200</v>
      </c>
    </row>
    <row r="13" ht="27" customHeight="1" spans="1:4">
      <c r="A13" s="25">
        <v>7</v>
      </c>
      <c r="B13" s="29"/>
      <c r="C13" s="26" t="s">
        <v>50</v>
      </c>
      <c r="D13" s="27">
        <v>200</v>
      </c>
    </row>
    <row r="14" ht="27" customHeight="1" spans="1:4">
      <c r="A14" s="25">
        <v>8</v>
      </c>
      <c r="B14" s="28" t="s">
        <v>25</v>
      </c>
      <c r="C14" s="26" t="s">
        <v>51</v>
      </c>
      <c r="D14" s="27">
        <v>200</v>
      </c>
    </row>
    <row r="15" ht="27" customHeight="1" spans="1:7">
      <c r="A15" s="25">
        <v>9</v>
      </c>
      <c r="B15" s="30"/>
      <c r="C15" s="26" t="s">
        <v>52</v>
      </c>
      <c r="D15" s="27">
        <v>200</v>
      </c>
      <c r="G15" s="1"/>
    </row>
    <row r="16" s="15" customFormat="1" ht="27" customHeight="1" spans="1:4">
      <c r="A16" s="25">
        <v>10</v>
      </c>
      <c r="B16" s="29"/>
      <c r="C16" s="26" t="s">
        <v>53</v>
      </c>
      <c r="D16" s="27">
        <v>200</v>
      </c>
    </row>
    <row r="17" ht="27" customHeight="1" spans="1:4">
      <c r="A17" s="25">
        <v>11</v>
      </c>
      <c r="B17" s="25" t="s">
        <v>27</v>
      </c>
      <c r="C17" s="26" t="s">
        <v>54</v>
      </c>
      <c r="D17" s="27">
        <v>200</v>
      </c>
    </row>
    <row r="18" ht="27" customHeight="1" spans="1:4">
      <c r="A18" s="25">
        <v>12</v>
      </c>
      <c r="B18" s="25" t="s">
        <v>28</v>
      </c>
      <c r="C18" s="26" t="s">
        <v>55</v>
      </c>
      <c r="D18" s="27">
        <v>200</v>
      </c>
    </row>
    <row r="19" ht="27" customHeight="1" spans="1:4">
      <c r="A19" s="25">
        <v>13</v>
      </c>
      <c r="B19" s="25" t="s">
        <v>31</v>
      </c>
      <c r="C19" s="26" t="s">
        <v>56</v>
      </c>
      <c r="D19" s="27">
        <v>200</v>
      </c>
    </row>
    <row r="20" ht="27" customHeight="1" spans="1:4">
      <c r="A20" s="25"/>
      <c r="B20" s="21" t="s">
        <v>57</v>
      </c>
      <c r="C20" s="23"/>
      <c r="D20" s="24">
        <f>SUM(D21:D25)</f>
        <v>1000</v>
      </c>
    </row>
    <row r="21" ht="27" customHeight="1" spans="1:4">
      <c r="A21" s="25">
        <v>14</v>
      </c>
      <c r="B21" s="25" t="s">
        <v>33</v>
      </c>
      <c r="C21" s="26" t="s">
        <v>58</v>
      </c>
      <c r="D21" s="27">
        <v>200</v>
      </c>
    </row>
    <row r="22" ht="27" customHeight="1" spans="1:4">
      <c r="A22" s="25">
        <v>15</v>
      </c>
      <c r="B22" s="25" t="s">
        <v>34</v>
      </c>
      <c r="C22" s="26" t="s">
        <v>59</v>
      </c>
      <c r="D22" s="27">
        <v>200</v>
      </c>
    </row>
    <row r="23" ht="27" customHeight="1" spans="1:4">
      <c r="A23" s="25">
        <v>16</v>
      </c>
      <c r="B23" s="25" t="s">
        <v>35</v>
      </c>
      <c r="C23" s="26" t="s">
        <v>60</v>
      </c>
      <c r="D23" s="27">
        <v>200</v>
      </c>
    </row>
    <row r="24" ht="27" customHeight="1" spans="1:4">
      <c r="A24" s="25">
        <v>17</v>
      </c>
      <c r="B24" s="25" t="s">
        <v>36</v>
      </c>
      <c r="C24" s="26" t="s">
        <v>61</v>
      </c>
      <c r="D24" s="27">
        <v>200</v>
      </c>
    </row>
    <row r="25" customFormat="1" ht="27" customHeight="1" spans="1:4">
      <c r="A25" s="25">
        <v>18</v>
      </c>
      <c r="B25" s="25" t="s">
        <v>37</v>
      </c>
      <c r="C25" s="26" t="s">
        <v>62</v>
      </c>
      <c r="D25" s="27">
        <v>200</v>
      </c>
    </row>
  </sheetData>
  <mergeCells count="3">
    <mergeCell ref="A2:D2"/>
    <mergeCell ref="B12:B13"/>
    <mergeCell ref="B14:B16"/>
  </mergeCells>
  <printOptions horizontalCentered="1"/>
  <pageMargins left="0.472222222222222" right="0.472222222222222" top="0.590277777777778" bottom="0.786805555555556" header="0.298611111111111" footer="0.495833333333333"/>
  <pageSetup paperSize="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26"/>
  <sheetViews>
    <sheetView tabSelected="1" workbookViewId="0">
      <selection activeCell="I7" sqref="I7"/>
    </sheetView>
  </sheetViews>
  <sheetFormatPr defaultColWidth="9" defaultRowHeight="13.5" outlineLevelCol="4"/>
  <cols>
    <col min="1" max="1" width="8.375" style="2" customWidth="1"/>
    <col min="2" max="2" width="21.5" style="2" customWidth="1"/>
    <col min="3" max="3" width="18.875" style="2" customWidth="1"/>
    <col min="4" max="4" width="16.875" style="2" customWidth="1"/>
    <col min="5" max="5" width="26.25" style="2" customWidth="1"/>
  </cols>
  <sheetData>
    <row r="1" ht="14.25" spans="1:1">
      <c r="A1" s="3" t="s">
        <v>63</v>
      </c>
    </row>
    <row r="2" ht="45" customHeight="1" spans="1:5">
      <c r="A2" s="4" t="s">
        <v>64</v>
      </c>
      <c r="B2" s="4"/>
      <c r="C2" s="4"/>
      <c r="D2" s="4"/>
      <c r="E2" s="4"/>
    </row>
    <row r="3" ht="18" customHeight="1" spans="1:5">
      <c r="A3" s="5"/>
      <c r="B3" s="5"/>
      <c r="C3" s="5"/>
      <c r="D3" s="5"/>
      <c r="E3" s="6" t="s">
        <v>65</v>
      </c>
    </row>
    <row r="4" s="1" customFormat="1" ht="53" customHeight="1" spans="1:5">
      <c r="A4" s="7" t="s">
        <v>40</v>
      </c>
      <c r="B4" s="7" t="s">
        <v>66</v>
      </c>
      <c r="C4" s="7" t="s">
        <v>67</v>
      </c>
      <c r="D4" s="7" t="s">
        <v>68</v>
      </c>
      <c r="E4" s="7" t="s">
        <v>69</v>
      </c>
    </row>
    <row r="5" ht="26" customHeight="1" spans="1:5">
      <c r="A5" s="8"/>
      <c r="B5" s="8" t="s">
        <v>4</v>
      </c>
      <c r="C5" s="8">
        <f>SUM(C6:C26)</f>
        <v>3075</v>
      </c>
      <c r="D5" s="8">
        <f>SUM(D6:D26)</f>
        <v>1920</v>
      </c>
      <c r="E5" s="8">
        <f>SUM(E6:E26)</f>
        <v>1155</v>
      </c>
    </row>
    <row r="6" ht="26" customHeight="1" spans="1:5">
      <c r="A6" s="9">
        <v>1</v>
      </c>
      <c r="B6" s="10" t="s">
        <v>11</v>
      </c>
      <c r="C6" s="9">
        <f t="shared" ref="C6:C26" si="0">D6+E6</f>
        <v>55</v>
      </c>
      <c r="D6" s="11"/>
      <c r="E6" s="12">
        <v>55</v>
      </c>
    </row>
    <row r="7" ht="26" customHeight="1" spans="1:5">
      <c r="A7" s="9">
        <v>2</v>
      </c>
      <c r="B7" s="10" t="s">
        <v>12</v>
      </c>
      <c r="C7" s="9">
        <f t="shared" si="0"/>
        <v>55</v>
      </c>
      <c r="D7" s="11"/>
      <c r="E7" s="12">
        <v>55</v>
      </c>
    </row>
    <row r="8" ht="26" customHeight="1" spans="1:5">
      <c r="A8" s="9">
        <v>3</v>
      </c>
      <c r="B8" s="10" t="s">
        <v>13</v>
      </c>
      <c r="C8" s="9">
        <f t="shared" si="0"/>
        <v>375</v>
      </c>
      <c r="D8" s="11">
        <v>320</v>
      </c>
      <c r="E8" s="12">
        <v>55</v>
      </c>
    </row>
    <row r="9" ht="26" customHeight="1" spans="1:5">
      <c r="A9" s="9">
        <v>4</v>
      </c>
      <c r="B9" s="10" t="s">
        <v>14</v>
      </c>
      <c r="C9" s="9">
        <f t="shared" si="0"/>
        <v>55</v>
      </c>
      <c r="D9" s="11"/>
      <c r="E9" s="12">
        <v>55</v>
      </c>
    </row>
    <row r="10" ht="26" customHeight="1" spans="1:5">
      <c r="A10" s="9">
        <v>5</v>
      </c>
      <c r="B10" s="10" t="s">
        <v>15</v>
      </c>
      <c r="C10" s="9">
        <f t="shared" si="0"/>
        <v>55</v>
      </c>
      <c r="D10" s="11"/>
      <c r="E10" s="12">
        <v>55</v>
      </c>
    </row>
    <row r="11" ht="26" customHeight="1" spans="1:5">
      <c r="A11" s="9">
        <v>6</v>
      </c>
      <c r="B11" s="10" t="s">
        <v>16</v>
      </c>
      <c r="C11" s="9">
        <f t="shared" si="0"/>
        <v>55</v>
      </c>
      <c r="D11" s="11"/>
      <c r="E11" s="12">
        <v>55</v>
      </c>
    </row>
    <row r="12" ht="26" customHeight="1" spans="1:5">
      <c r="A12" s="9">
        <v>7</v>
      </c>
      <c r="B12" s="10" t="s">
        <v>17</v>
      </c>
      <c r="C12" s="9">
        <f t="shared" si="0"/>
        <v>55</v>
      </c>
      <c r="D12" s="11"/>
      <c r="E12" s="12">
        <v>55</v>
      </c>
    </row>
    <row r="13" ht="26" customHeight="1" spans="1:5">
      <c r="A13" s="9">
        <v>8</v>
      </c>
      <c r="B13" s="10" t="s">
        <v>18</v>
      </c>
      <c r="C13" s="9">
        <f t="shared" si="0"/>
        <v>55</v>
      </c>
      <c r="D13" s="11"/>
      <c r="E13" s="12">
        <v>55</v>
      </c>
    </row>
    <row r="14" ht="26" customHeight="1" spans="1:5">
      <c r="A14" s="9">
        <v>9</v>
      </c>
      <c r="B14" s="10" t="s">
        <v>19</v>
      </c>
      <c r="C14" s="9">
        <f t="shared" si="0"/>
        <v>375</v>
      </c>
      <c r="D14" s="11">
        <v>320</v>
      </c>
      <c r="E14" s="12">
        <v>55</v>
      </c>
    </row>
    <row r="15" ht="26" customHeight="1" spans="1:5">
      <c r="A15" s="9">
        <v>10</v>
      </c>
      <c r="B15" s="10" t="s">
        <v>20</v>
      </c>
      <c r="C15" s="9">
        <f t="shared" si="0"/>
        <v>55</v>
      </c>
      <c r="D15" s="11"/>
      <c r="E15" s="12">
        <v>55</v>
      </c>
    </row>
    <row r="16" ht="26" customHeight="1" spans="1:5">
      <c r="A16" s="9">
        <v>11</v>
      </c>
      <c r="B16" s="10" t="s">
        <v>21</v>
      </c>
      <c r="C16" s="9">
        <f t="shared" si="0"/>
        <v>375</v>
      </c>
      <c r="D16" s="11">
        <v>320</v>
      </c>
      <c r="E16" s="12">
        <v>55</v>
      </c>
    </row>
    <row r="17" ht="26" customHeight="1" spans="1:5">
      <c r="A17" s="9">
        <v>12</v>
      </c>
      <c r="B17" s="10" t="s">
        <v>22</v>
      </c>
      <c r="C17" s="9">
        <f t="shared" si="0"/>
        <v>55</v>
      </c>
      <c r="D17" s="11"/>
      <c r="E17" s="12">
        <v>55</v>
      </c>
    </row>
    <row r="18" ht="26" customHeight="1" spans="1:5">
      <c r="A18" s="9">
        <v>13</v>
      </c>
      <c r="B18" s="10" t="s">
        <v>23</v>
      </c>
      <c r="C18" s="9">
        <f t="shared" si="0"/>
        <v>375</v>
      </c>
      <c r="D18" s="11">
        <v>320</v>
      </c>
      <c r="E18" s="12">
        <v>55</v>
      </c>
    </row>
    <row r="19" ht="26" customHeight="1" spans="1:5">
      <c r="A19" s="9">
        <v>14</v>
      </c>
      <c r="B19" s="10" t="s">
        <v>24</v>
      </c>
      <c r="C19" s="9">
        <f t="shared" si="0"/>
        <v>55</v>
      </c>
      <c r="D19" s="11"/>
      <c r="E19" s="12">
        <v>55</v>
      </c>
    </row>
    <row r="20" ht="26" customHeight="1" spans="1:5">
      <c r="A20" s="9">
        <v>15</v>
      </c>
      <c r="B20" s="10" t="s">
        <v>25</v>
      </c>
      <c r="C20" s="9">
        <f t="shared" si="0"/>
        <v>55</v>
      </c>
      <c r="D20" s="11"/>
      <c r="E20" s="12">
        <v>55</v>
      </c>
    </row>
    <row r="21" ht="26" customHeight="1" spans="1:5">
      <c r="A21" s="9">
        <v>16</v>
      </c>
      <c r="B21" s="10" t="s">
        <v>26</v>
      </c>
      <c r="C21" s="9">
        <f t="shared" si="0"/>
        <v>55</v>
      </c>
      <c r="D21" s="11"/>
      <c r="E21" s="12">
        <v>55</v>
      </c>
    </row>
    <row r="22" ht="26" customHeight="1" spans="1:5">
      <c r="A22" s="9">
        <v>17</v>
      </c>
      <c r="B22" s="10" t="s">
        <v>27</v>
      </c>
      <c r="C22" s="9">
        <f t="shared" si="0"/>
        <v>55</v>
      </c>
      <c r="D22" s="11"/>
      <c r="E22" s="12">
        <v>55</v>
      </c>
    </row>
    <row r="23" ht="26" customHeight="1" spans="1:5">
      <c r="A23" s="9">
        <v>18</v>
      </c>
      <c r="B23" s="10" t="s">
        <v>28</v>
      </c>
      <c r="C23" s="9">
        <f t="shared" si="0"/>
        <v>375</v>
      </c>
      <c r="D23" s="11">
        <v>320</v>
      </c>
      <c r="E23" s="12">
        <v>55</v>
      </c>
    </row>
    <row r="24" ht="26" customHeight="1" spans="1:5">
      <c r="A24" s="9">
        <v>19</v>
      </c>
      <c r="B24" s="10" t="s">
        <v>29</v>
      </c>
      <c r="C24" s="9">
        <f t="shared" si="0"/>
        <v>55</v>
      </c>
      <c r="D24" s="11"/>
      <c r="E24" s="12">
        <v>55</v>
      </c>
    </row>
    <row r="25" ht="26" customHeight="1" spans="1:5">
      <c r="A25" s="9">
        <v>20</v>
      </c>
      <c r="B25" s="10" t="s">
        <v>30</v>
      </c>
      <c r="C25" s="9">
        <f t="shared" si="0"/>
        <v>55</v>
      </c>
      <c r="D25" s="11"/>
      <c r="E25" s="12">
        <v>55</v>
      </c>
    </row>
    <row r="26" ht="26" customHeight="1" spans="1:5">
      <c r="A26" s="9">
        <v>21</v>
      </c>
      <c r="B26" s="10" t="s">
        <v>31</v>
      </c>
      <c r="C26" s="9">
        <f t="shared" si="0"/>
        <v>375</v>
      </c>
      <c r="D26" s="11">
        <v>320</v>
      </c>
      <c r="E26" s="12">
        <v>55</v>
      </c>
    </row>
  </sheetData>
  <mergeCells count="1">
    <mergeCell ref="A2:E2"/>
  </mergeCells>
  <printOptions horizontalCentered="1"/>
  <pageMargins left="0.472222222222222" right="0.472222222222222" top="0.60625" bottom="0.802777777777778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妇幼机构</vt:lpstr>
      <vt:lpstr>职业病防治机构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财务管理处2</dc:creator>
  <cp:lastModifiedBy>李桦</cp:lastModifiedBy>
  <dcterms:created xsi:type="dcterms:W3CDTF">2020-06-01T08:57:00Z</dcterms:created>
  <dcterms:modified xsi:type="dcterms:W3CDTF">2022-12-24T05:55:41Z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280EC354FEF24237A3639E5E11A757EC</vt:lpwstr>
  </property>
</Properties>
</file>