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省级分配表" sheetId="1" r:id="rId1"/>
  </sheets>
  <definedNames>
    <definedName name="_xlnm._FilterDatabase" localSheetId="0" hidden="1">'省级分配表'!$B$5:$AG$22</definedName>
  </definedNames>
  <calcPr fullCalcOnLoad="1"/>
</workbook>
</file>

<file path=xl/sharedStrings.xml><?xml version="1.0" encoding="utf-8"?>
<sst xmlns="http://schemas.openxmlformats.org/spreadsheetml/2006/main" count="78" uniqueCount="77">
  <si>
    <t>附件1</t>
  </si>
  <si>
    <t>提前下达2023年政府还贷二级公路
取消收费后补助资金分配明细表</t>
  </si>
  <si>
    <t>序号</t>
  </si>
  <si>
    <t>地市</t>
  </si>
  <si>
    <t>普惠奖补普通国道（40%）</t>
  </si>
  <si>
    <t>普惠奖补普通省道（40%）</t>
  </si>
  <si>
    <t>普惠奖补农村公路（20%）</t>
  </si>
  <si>
    <t>分配金额</t>
  </si>
  <si>
    <t>其中：</t>
  </si>
  <si>
    <t>各市奖补资金总额（万元）</t>
  </si>
  <si>
    <t>备注</t>
  </si>
  <si>
    <t>2021年养护目标任务完成情况</t>
  </si>
  <si>
    <r>
      <t>2</t>
    </r>
    <r>
      <rPr>
        <sz val="12"/>
        <color indexed="8"/>
        <rFont val="宋体"/>
        <family val="0"/>
      </rPr>
      <t>021年国道里程（km）</t>
    </r>
  </si>
  <si>
    <r>
      <t>202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年普通国道养护成效</t>
    </r>
  </si>
  <si>
    <r>
      <t>202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年普通国道养护成效</t>
    </r>
  </si>
  <si>
    <t>普通国道养护成效提升水平</t>
  </si>
  <si>
    <t>普通国道养护成效综合得分</t>
  </si>
  <si>
    <t>普通国道奖补15市资金</t>
  </si>
  <si>
    <t>2021年省道里程（km）</t>
  </si>
  <si>
    <t>2021年普通省道养护成效</t>
  </si>
  <si>
    <r>
      <t>202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年普通省道养护成效</t>
    </r>
  </si>
  <si>
    <t>普通省道养护成效提升水平</t>
  </si>
  <si>
    <t>普通省道养护成效综合得分</t>
  </si>
  <si>
    <t>普通省道奖补15市资金</t>
  </si>
  <si>
    <t>2021年农村公路里程（km）</t>
  </si>
  <si>
    <r>
      <t>202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年农村公路养护成效</t>
    </r>
  </si>
  <si>
    <r>
      <t>202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年农村公路养护成效</t>
    </r>
  </si>
  <si>
    <t>农村公路养护成效提升水平</t>
  </si>
  <si>
    <t>农村公路养护成效综合得分</t>
  </si>
  <si>
    <t>农村公路奖补15市资金</t>
  </si>
  <si>
    <t>地市分配比例</t>
  </si>
  <si>
    <r>
      <t>奖补部分
（万元</t>
    </r>
    <r>
      <rPr>
        <b/>
        <sz val="12"/>
        <color indexed="8"/>
        <rFont val="宋体"/>
        <family val="0"/>
      </rPr>
      <t>）</t>
    </r>
  </si>
  <si>
    <t>养护状况和提升水平综合得分</t>
  </si>
  <si>
    <t>养护状况和提升水平综合得分排名</t>
  </si>
  <si>
    <t>养护成效综合得分</t>
  </si>
  <si>
    <t>激励部分（万元）</t>
  </si>
  <si>
    <t>养护里程任务
（km）</t>
  </si>
  <si>
    <t>实际完成规模
（km）</t>
  </si>
  <si>
    <t>任务完成情况</t>
  </si>
  <si>
    <t>16
=5*70%+8*30%</t>
  </si>
  <si>
    <t>17
=11*70%+14*30%</t>
  </si>
  <si>
    <t>18
=100%+(17-16)</t>
  </si>
  <si>
    <t>19=2*15*17*18</t>
  </si>
  <si>
    <t>21
=20/(全省分配资金总额*60%*40%)</t>
  </si>
  <si>
    <t>36
=25*70%+28*30%</t>
  </si>
  <si>
    <t>37
=31*70%+34*30%</t>
  </si>
  <si>
    <t>38
=100%+(37-36)</t>
  </si>
  <si>
    <t>39=2*33*37*38</t>
  </si>
  <si>
    <t>41
=40/(全省分配资金总额*60%*40%)</t>
  </si>
  <si>
    <t>56
=48</t>
  </si>
  <si>
    <t>57
=51*70%+54*30%</t>
  </si>
  <si>
    <t>58
=100%+(57-56)</t>
  </si>
  <si>
    <t>59=2*55*57*58</t>
  </si>
  <si>
    <t>61
=60/(全省分配资金总额*60%*20%)</t>
  </si>
  <si>
    <t>64
=66+83</t>
  </si>
  <si>
    <t>65
=20*40%+40*40%+60*20%</t>
  </si>
  <si>
    <t>66
=65*全省分配资金总额*60%</t>
  </si>
  <si>
    <t>80
=17*18*40%+37*38*40%+57*58*20%</t>
  </si>
  <si>
    <t>82
=(19*40%+39*40%+59*20%)/综合排名前5市sum(19*40%+39*40%+59*20%)</t>
  </si>
  <si>
    <t>83
=82*全省分配资金总额*40%</t>
  </si>
  <si>
    <t>84
=66+83</t>
  </si>
  <si>
    <t>合计</t>
  </si>
  <si>
    <t>惠州市</t>
  </si>
  <si>
    <t>清远市</t>
  </si>
  <si>
    <t>茂名市</t>
  </si>
  <si>
    <t>韶关市</t>
  </si>
  <si>
    <t>阳江市</t>
  </si>
  <si>
    <t>梅州市</t>
  </si>
  <si>
    <t>湛江市</t>
  </si>
  <si>
    <t>汕头市</t>
  </si>
  <si>
    <t>云浮市</t>
  </si>
  <si>
    <t>江门市</t>
  </si>
  <si>
    <t>肇庆市</t>
  </si>
  <si>
    <t>河源市</t>
  </si>
  <si>
    <t>汕尾市</t>
  </si>
  <si>
    <t>揭阳市</t>
  </si>
  <si>
    <t>潮州市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</si>
</sst>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 "/>
    <numFmt numFmtId="178" formatCode="0.0%"/>
    <numFmt numFmtId="179" formatCode="0.00_ "/>
    <numFmt numFmtId="180" formatCode="0.0_ "/>
    <numFmt numFmtId="181" formatCode="0_);[Red]\(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name val="黑体"/>
      <family val="3"/>
    </font>
    <font>
      <sz val="12"/>
      <name val="宋体"/>
      <family val="0"/>
    </font>
    <font>
      <sz val="14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4"/>
      <color theme="1"/>
      <name val="方正小标宋简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176" fontId="4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 wrapText="1"/>
    </xf>
    <xf numFmtId="178" fontId="48" fillId="0" borderId="10" xfId="0" applyNumberFormat="1" applyFont="1" applyFill="1" applyBorder="1" applyAlignment="1">
      <alignment horizontal="center" vertical="center"/>
    </xf>
    <xf numFmtId="179" fontId="48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/>
    </xf>
    <xf numFmtId="178" fontId="44" fillId="0" borderId="10" xfId="0" applyNumberFormat="1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179" fontId="44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180" fontId="44" fillId="0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181" fontId="44" fillId="0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176" fontId="44" fillId="0" borderId="0" xfId="0" applyNumberFormat="1" applyFont="1" applyFill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77" fontId="45" fillId="0" borderId="0" xfId="0" applyNumberFormat="1" applyFont="1" applyFill="1" applyAlignment="1">
      <alignment horizontal="center" vertical="center" wrapText="1"/>
    </xf>
    <xf numFmtId="179" fontId="45" fillId="0" borderId="0" xfId="0" applyNumberFormat="1" applyFont="1" applyFill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176" fontId="2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tabSelected="1" zoomScaleSheetLayoutView="100" workbookViewId="0" topLeftCell="A1">
      <pane xSplit="2" ySplit="7" topLeftCell="C8" activePane="bottomRight" state="frozen"/>
      <selection pane="bottomRight" activeCell="X7" sqref="X7"/>
    </sheetView>
  </sheetViews>
  <sheetFormatPr defaultColWidth="8.7109375" defaultRowHeight="15"/>
  <cols>
    <col min="1" max="1" width="9.7109375" style="2" customWidth="1"/>
    <col min="2" max="2" width="21.28125" style="2" customWidth="1"/>
    <col min="3" max="5" width="8.7109375" style="2" hidden="1" customWidth="1"/>
    <col min="6" max="6" width="7.7109375" style="2" hidden="1" customWidth="1"/>
    <col min="7" max="8" width="8.140625" style="2" hidden="1" customWidth="1"/>
    <col min="9" max="9" width="6.57421875" style="2" hidden="1" customWidth="1"/>
    <col min="10" max="10" width="8.421875" style="2" hidden="1" customWidth="1"/>
    <col min="11" max="11" width="9.57421875" style="3" hidden="1" customWidth="1"/>
    <col min="12" max="12" width="8.00390625" style="2" hidden="1" customWidth="1"/>
    <col min="13" max="14" width="7.8515625" style="2" hidden="1" customWidth="1"/>
    <col min="15" max="15" width="7.00390625" style="2" hidden="1" customWidth="1"/>
    <col min="16" max="16" width="9.00390625" style="2" hidden="1" customWidth="1"/>
    <col min="17" max="17" width="10.00390625" style="3" hidden="1" customWidth="1"/>
    <col min="18" max="18" width="8.7109375" style="2" hidden="1" customWidth="1"/>
    <col min="19" max="20" width="8.00390625" style="2" hidden="1" customWidth="1"/>
    <col min="21" max="21" width="7.28125" style="2" hidden="1" customWidth="1"/>
    <col min="22" max="22" width="10.421875" style="2" hidden="1" customWidth="1"/>
    <col min="23" max="23" width="9.57421875" style="3" hidden="1" customWidth="1"/>
    <col min="24" max="24" width="23.28125" style="3" customWidth="1"/>
    <col min="25" max="25" width="8.57421875" style="2" hidden="1" customWidth="1"/>
    <col min="26" max="26" width="12.8515625" style="2" hidden="1" customWidth="1"/>
    <col min="27" max="27" width="10.28125" style="4" hidden="1" customWidth="1"/>
    <col min="28" max="32" width="10.28125" style="2" hidden="1" customWidth="1"/>
    <col min="33" max="33" width="9.28125" style="2" customWidth="1"/>
    <col min="34" max="34" width="9.57421875" style="2" bestFit="1" customWidth="1"/>
    <col min="35" max="215" width="9.00390625" style="2" bestFit="1" customWidth="1"/>
    <col min="216" max="16384" width="8.7109375" style="2" customWidth="1"/>
  </cols>
  <sheetData>
    <row r="1" spans="1:33" ht="17.25">
      <c r="A1" s="5" t="s">
        <v>0</v>
      </c>
      <c r="B1" s="6"/>
      <c r="C1" s="1"/>
      <c r="D1" s="1"/>
      <c r="E1" s="1"/>
      <c r="F1" s="1"/>
      <c r="G1" s="1"/>
      <c r="H1" s="1"/>
      <c r="I1" s="1"/>
      <c r="J1" s="1"/>
      <c r="K1" s="20"/>
      <c r="L1" s="1"/>
      <c r="M1" s="1"/>
      <c r="N1" s="1"/>
      <c r="O1" s="1"/>
      <c r="P1" s="1"/>
      <c r="Q1" s="20"/>
      <c r="R1" s="1"/>
      <c r="S1" s="1"/>
      <c r="T1" s="1"/>
      <c r="U1" s="1"/>
      <c r="V1" s="1"/>
      <c r="W1" s="20"/>
      <c r="X1" s="20"/>
      <c r="Y1" s="1"/>
      <c r="Z1" s="1"/>
      <c r="AA1" s="25"/>
      <c r="AB1" s="1"/>
      <c r="AC1" s="1"/>
      <c r="AD1" s="1"/>
      <c r="AE1" s="1"/>
      <c r="AF1" s="1"/>
      <c r="AG1" s="1"/>
    </row>
    <row r="2" spans="1:33" ht="44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 customHeight="1">
      <c r="A3" s="8" t="s">
        <v>2</v>
      </c>
      <c r="B3" s="9" t="s">
        <v>3</v>
      </c>
      <c r="C3" s="9" t="s">
        <v>4</v>
      </c>
      <c r="D3" s="9"/>
      <c r="E3" s="9"/>
      <c r="F3" s="9"/>
      <c r="G3" s="9"/>
      <c r="H3" s="9"/>
      <c r="I3" s="9"/>
      <c r="J3" s="9"/>
      <c r="K3" s="9"/>
      <c r="L3" s="9" t="s">
        <v>5</v>
      </c>
      <c r="M3" s="9"/>
      <c r="N3" s="9"/>
      <c r="O3" s="9"/>
      <c r="P3" s="9"/>
      <c r="Q3" s="9"/>
      <c r="R3" s="9" t="s">
        <v>6</v>
      </c>
      <c r="S3" s="9"/>
      <c r="T3" s="9"/>
      <c r="U3" s="9"/>
      <c r="V3" s="9"/>
      <c r="W3" s="9"/>
      <c r="X3" s="9" t="s">
        <v>7</v>
      </c>
      <c r="Y3" s="26" t="s">
        <v>8</v>
      </c>
      <c r="Z3" s="26"/>
      <c r="AA3" s="26"/>
      <c r="AB3" s="26"/>
      <c r="AC3" s="26"/>
      <c r="AD3" s="26"/>
      <c r="AE3" s="26"/>
      <c r="AF3" s="9" t="s">
        <v>9</v>
      </c>
      <c r="AG3" s="30" t="s">
        <v>10</v>
      </c>
    </row>
    <row r="4" spans="1:33" s="1" customFormat="1" ht="21.75" customHeight="1">
      <c r="A4" s="8"/>
      <c r="B4" s="9"/>
      <c r="C4" s="9" t="s">
        <v>11</v>
      </c>
      <c r="D4" s="9"/>
      <c r="E4" s="9"/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12" t="s">
        <v>17</v>
      </c>
      <c r="L4" s="9" t="s">
        <v>18</v>
      </c>
      <c r="M4" s="9" t="s">
        <v>19</v>
      </c>
      <c r="N4" s="9" t="s">
        <v>20</v>
      </c>
      <c r="O4" s="9" t="s">
        <v>21</v>
      </c>
      <c r="P4" s="9" t="s">
        <v>22</v>
      </c>
      <c r="Q4" s="12" t="s">
        <v>23</v>
      </c>
      <c r="R4" s="9" t="s">
        <v>24</v>
      </c>
      <c r="S4" s="9" t="s">
        <v>25</v>
      </c>
      <c r="T4" s="9" t="s">
        <v>26</v>
      </c>
      <c r="U4" s="9" t="s">
        <v>27</v>
      </c>
      <c r="V4" s="9" t="s">
        <v>28</v>
      </c>
      <c r="W4" s="12" t="s">
        <v>29</v>
      </c>
      <c r="X4" s="9"/>
      <c r="Y4" s="9" t="s">
        <v>30</v>
      </c>
      <c r="Z4" s="12" t="s">
        <v>31</v>
      </c>
      <c r="AA4" s="27" t="s">
        <v>32</v>
      </c>
      <c r="AB4" s="9" t="s">
        <v>33</v>
      </c>
      <c r="AC4" s="9" t="s">
        <v>34</v>
      </c>
      <c r="AD4" s="9" t="s">
        <v>30</v>
      </c>
      <c r="AE4" s="12" t="s">
        <v>35</v>
      </c>
      <c r="AF4" s="9"/>
      <c r="AG4" s="30"/>
    </row>
    <row r="5" spans="1:33" s="1" customFormat="1" ht="12.75" customHeight="1">
      <c r="A5" s="8"/>
      <c r="B5" s="9"/>
      <c r="C5" s="9" t="s">
        <v>36</v>
      </c>
      <c r="D5" s="9" t="s">
        <v>37</v>
      </c>
      <c r="E5" s="9" t="s">
        <v>38</v>
      </c>
      <c r="F5" s="9"/>
      <c r="G5" s="9"/>
      <c r="H5" s="9"/>
      <c r="I5" s="9"/>
      <c r="J5" s="9"/>
      <c r="K5" s="12"/>
      <c r="L5" s="9"/>
      <c r="M5" s="9"/>
      <c r="N5" s="9"/>
      <c r="O5" s="9"/>
      <c r="P5" s="9"/>
      <c r="Q5" s="12"/>
      <c r="R5" s="9"/>
      <c r="S5" s="9"/>
      <c r="T5" s="9"/>
      <c r="U5" s="9"/>
      <c r="V5" s="9"/>
      <c r="W5" s="12"/>
      <c r="X5" s="9"/>
      <c r="Y5" s="9"/>
      <c r="Z5" s="12"/>
      <c r="AA5" s="27"/>
      <c r="AB5" s="9"/>
      <c r="AC5" s="9"/>
      <c r="AD5" s="9"/>
      <c r="AE5" s="12"/>
      <c r="AF5" s="9"/>
      <c r="AG5" s="30"/>
    </row>
    <row r="6" spans="1:33" s="1" customFormat="1" ht="88.5" customHeight="1" hidden="1">
      <c r="A6" s="8"/>
      <c r="B6" s="9">
        <v>1</v>
      </c>
      <c r="C6" s="10"/>
      <c r="D6" s="10"/>
      <c r="E6" s="10"/>
      <c r="F6" s="9">
        <v>15</v>
      </c>
      <c r="G6" s="34" t="s">
        <v>39</v>
      </c>
      <c r="H6" s="34" t="s">
        <v>40</v>
      </c>
      <c r="I6" s="34" t="s">
        <v>41</v>
      </c>
      <c r="J6" s="34" t="s">
        <v>42</v>
      </c>
      <c r="K6" s="34" t="s">
        <v>43</v>
      </c>
      <c r="L6" s="9">
        <v>35</v>
      </c>
      <c r="M6" s="34" t="s">
        <v>44</v>
      </c>
      <c r="N6" s="34" t="s">
        <v>45</v>
      </c>
      <c r="O6" s="34" t="s">
        <v>46</v>
      </c>
      <c r="P6" s="34" t="s">
        <v>47</v>
      </c>
      <c r="Q6" s="34" t="s">
        <v>48</v>
      </c>
      <c r="R6" s="9">
        <v>55</v>
      </c>
      <c r="S6" s="34" t="s">
        <v>49</v>
      </c>
      <c r="T6" s="34" t="s">
        <v>50</v>
      </c>
      <c r="U6" s="34" t="s">
        <v>51</v>
      </c>
      <c r="V6" s="34" t="s">
        <v>52</v>
      </c>
      <c r="W6" s="34" t="s">
        <v>53</v>
      </c>
      <c r="X6" s="34" t="s">
        <v>54</v>
      </c>
      <c r="Y6" s="34" t="s">
        <v>55</v>
      </c>
      <c r="Z6" s="34" t="s">
        <v>56</v>
      </c>
      <c r="AA6" s="35" t="s">
        <v>57</v>
      </c>
      <c r="AB6" s="10">
        <v>81</v>
      </c>
      <c r="AC6" s="10"/>
      <c r="AD6" s="34" t="s">
        <v>58</v>
      </c>
      <c r="AE6" s="34" t="s">
        <v>59</v>
      </c>
      <c r="AF6" s="34" t="s">
        <v>60</v>
      </c>
      <c r="AG6" s="30"/>
    </row>
    <row r="7" spans="1:34" ht="24" customHeight="1">
      <c r="A7" s="11" t="s">
        <v>61</v>
      </c>
      <c r="B7" s="12"/>
      <c r="C7" s="13">
        <v>363</v>
      </c>
      <c r="D7" s="13">
        <v>654.388</v>
      </c>
      <c r="E7" s="14">
        <v>1</v>
      </c>
      <c r="F7" s="13">
        <v>7899.852999999999</v>
      </c>
      <c r="G7" s="15">
        <v>0.9208125052569955</v>
      </c>
      <c r="H7" s="15">
        <v>0.9254574938943598</v>
      </c>
      <c r="I7" s="15">
        <v>1.0046449886373643</v>
      </c>
      <c r="J7" s="13">
        <v>5997.948125896597</v>
      </c>
      <c r="K7" s="13">
        <v>11424.24</v>
      </c>
      <c r="L7" s="13">
        <v>16885.453999999998</v>
      </c>
      <c r="M7" s="15">
        <v>0.8190990127058515</v>
      </c>
      <c r="N7" s="15">
        <v>0.8082107658589666</v>
      </c>
      <c r="O7" s="15">
        <v>0.9891117531531151</v>
      </c>
      <c r="P7" s="13">
        <v>12724.816817972436</v>
      </c>
      <c r="Q7" s="13">
        <v>11424.24</v>
      </c>
      <c r="R7" s="13">
        <v>165324.41900000002</v>
      </c>
      <c r="S7" s="15">
        <v>0.878087892027938</v>
      </c>
      <c r="T7" s="15">
        <v>0.8870097812452631</v>
      </c>
      <c r="U7" s="15">
        <v>1.008921889217325</v>
      </c>
      <c r="V7" s="13">
        <v>140913.3265921036</v>
      </c>
      <c r="W7" s="13">
        <v>5712.12</v>
      </c>
      <c r="X7" s="22">
        <v>47601</v>
      </c>
      <c r="Y7" s="22">
        <v>0.9999999999999999</v>
      </c>
      <c r="Z7" s="22">
        <v>28560.59999999999</v>
      </c>
      <c r="AA7" s="22"/>
      <c r="AB7" s="22"/>
      <c r="AC7" s="22">
        <v>35671.771295968334</v>
      </c>
      <c r="AD7" s="22">
        <v>1</v>
      </c>
      <c r="AE7" s="22">
        <v>19040.400000000005</v>
      </c>
      <c r="AF7" s="29">
        <f>SUM(AF8:AF22)</f>
        <v>47600.99999999999</v>
      </c>
      <c r="AG7" s="30"/>
      <c r="AH7" s="31"/>
    </row>
    <row r="8" spans="1:34" ht="24" customHeight="1">
      <c r="A8" s="8">
        <v>1</v>
      </c>
      <c r="B8" s="9" t="s">
        <v>62</v>
      </c>
      <c r="C8" s="16">
        <v>12</v>
      </c>
      <c r="D8" s="16">
        <v>12</v>
      </c>
      <c r="E8" s="17">
        <v>1</v>
      </c>
      <c r="F8" s="18">
        <v>540.537</v>
      </c>
      <c r="G8" s="19">
        <v>0.9022168617929943</v>
      </c>
      <c r="H8" s="19">
        <v>0.9438432114429393</v>
      </c>
      <c r="I8" s="19">
        <v>1.041626349649945</v>
      </c>
      <c r="J8" s="21">
        <v>398.56439978224006</v>
      </c>
      <c r="K8" s="13">
        <v>759.1421704547691</v>
      </c>
      <c r="L8" s="18">
        <v>844.7639999999999</v>
      </c>
      <c r="M8" s="19">
        <v>0.8697527100796069</v>
      </c>
      <c r="N8" s="19">
        <v>0.8793559394405314</v>
      </c>
      <c r="O8" s="19">
        <v>1.0096032293609245</v>
      </c>
      <c r="P8" s="21">
        <v>562.486487146911</v>
      </c>
      <c r="Q8" s="13">
        <v>504.9959239371697</v>
      </c>
      <c r="R8" s="23">
        <v>11268.755</v>
      </c>
      <c r="S8" s="19">
        <v>0.8903830623661853</v>
      </c>
      <c r="T8" s="19">
        <v>0.9399067588225168</v>
      </c>
      <c r="U8" s="19">
        <v>1.0495236964563315</v>
      </c>
      <c r="V8" s="21">
        <v>8337.08484810806</v>
      </c>
      <c r="W8" s="13">
        <v>337.9554670540553</v>
      </c>
      <c r="X8" s="24">
        <v>3216</v>
      </c>
      <c r="Y8" s="24">
        <v>0.0572263331108379</v>
      </c>
      <c r="Z8" s="24">
        <v>1602.0935614459943</v>
      </c>
      <c r="AA8" s="24">
        <v>0.9456639052463636</v>
      </c>
      <c r="AB8" s="24">
        <v>1</v>
      </c>
      <c r="AC8" s="24">
        <v>2051.8373243932724</v>
      </c>
      <c r="AD8" s="24">
        <v>0.08478310511814736</v>
      </c>
      <c r="AE8" s="24">
        <v>1614.3042346915731</v>
      </c>
      <c r="AF8" s="29">
        <f aca="true" t="shared" si="0" ref="AF8:AF22">$Z8+AE8</f>
        <v>3216.3977961375676</v>
      </c>
      <c r="AG8" s="30"/>
      <c r="AH8" s="32"/>
    </row>
    <row r="9" spans="1:34" ht="24" customHeight="1">
      <c r="A9" s="8">
        <v>2</v>
      </c>
      <c r="B9" s="9" t="s">
        <v>63</v>
      </c>
      <c r="C9" s="16">
        <v>93</v>
      </c>
      <c r="D9" s="16">
        <v>143</v>
      </c>
      <c r="E9" s="17">
        <v>1</v>
      </c>
      <c r="F9" s="18">
        <v>1126.554</v>
      </c>
      <c r="G9" s="19">
        <v>0.9722381096775214</v>
      </c>
      <c r="H9" s="19">
        <v>0.9766927973321986</v>
      </c>
      <c r="I9" s="19">
        <v>1.0044546876546772</v>
      </c>
      <c r="J9" s="21">
        <v>1105.1986578593344</v>
      </c>
      <c r="K9" s="13">
        <v>2105.06233966062</v>
      </c>
      <c r="L9" s="18">
        <v>1264.216</v>
      </c>
      <c r="M9" s="19">
        <v>0.8279007511138317</v>
      </c>
      <c r="N9" s="19">
        <v>0.8526349102218675</v>
      </c>
      <c r="O9" s="19">
        <v>1.024734159108036</v>
      </c>
      <c r="P9" s="21">
        <v>1104.5760092484188</v>
      </c>
      <c r="Q9" s="13">
        <v>991.6796138136352</v>
      </c>
      <c r="R9" s="23">
        <v>17341.829</v>
      </c>
      <c r="S9" s="19">
        <v>0.8403416231096676</v>
      </c>
      <c r="T9" s="19">
        <v>0.8871369427580454</v>
      </c>
      <c r="U9" s="19">
        <v>1.046795319648378</v>
      </c>
      <c r="V9" s="21">
        <v>16104.503366791927</v>
      </c>
      <c r="W9" s="13">
        <v>652.8187077564487</v>
      </c>
      <c r="X9" s="24">
        <v>6979</v>
      </c>
      <c r="Y9" s="24">
        <v>0.13053374215307292</v>
      </c>
      <c r="Z9" s="24">
        <v>3749.5606612307038</v>
      </c>
      <c r="AA9" s="24">
        <v>0.9276372704857576</v>
      </c>
      <c r="AB9" s="24">
        <v>2</v>
      </c>
      <c r="AC9" s="24">
        <v>4104.810540201487</v>
      </c>
      <c r="AD9" s="24">
        <v>0.1696131459266104</v>
      </c>
      <c r="AE9" s="24">
        <v>3229.5021437010328</v>
      </c>
      <c r="AF9" s="29">
        <f t="shared" si="0"/>
        <v>6979.0628049317365</v>
      </c>
      <c r="AG9" s="30"/>
      <c r="AH9" s="32"/>
    </row>
    <row r="10" spans="1:34" ht="24" customHeight="1">
      <c r="A10" s="8">
        <v>3</v>
      </c>
      <c r="B10" s="9" t="s">
        <v>64</v>
      </c>
      <c r="C10" s="16">
        <v>14</v>
      </c>
      <c r="D10" s="16">
        <v>0</v>
      </c>
      <c r="E10" s="17">
        <v>0</v>
      </c>
      <c r="F10" s="18">
        <v>504.21400000000006</v>
      </c>
      <c r="G10" s="19">
        <v>0.9390952733939469</v>
      </c>
      <c r="H10" s="19">
        <v>0.9646182842197772</v>
      </c>
      <c r="I10" s="19">
        <v>1.0255230108258302</v>
      </c>
      <c r="J10" s="21">
        <v>0</v>
      </c>
      <c r="K10" s="13">
        <v>0</v>
      </c>
      <c r="L10" s="18">
        <v>1491.162</v>
      </c>
      <c r="M10" s="19">
        <v>0.8745618901258163</v>
      </c>
      <c r="N10" s="19">
        <v>0.8647827184008344</v>
      </c>
      <c r="O10" s="19">
        <v>0.9902208282750181</v>
      </c>
      <c r="P10" s="21">
        <v>1276.9205815912292</v>
      </c>
      <c r="Q10" s="13">
        <v>1146.409209163154</v>
      </c>
      <c r="R10" s="23">
        <v>16700.089</v>
      </c>
      <c r="S10" s="19">
        <v>0.8575572769677532</v>
      </c>
      <c r="T10" s="19">
        <v>0.8735629214604598</v>
      </c>
      <c r="U10" s="19">
        <v>1.0160056444927066</v>
      </c>
      <c r="V10" s="21">
        <v>14822.078137182667</v>
      </c>
      <c r="W10" s="13">
        <v>600.8337963239048</v>
      </c>
      <c r="X10" s="24">
        <v>4481</v>
      </c>
      <c r="Y10" s="24">
        <v>0.06691967432193997</v>
      </c>
      <c r="Z10" s="24">
        <v>1747.2430054870588</v>
      </c>
      <c r="AA10" s="24">
        <v>0.9157346145340766</v>
      </c>
      <c r="AB10" s="24">
        <v>3</v>
      </c>
      <c r="AC10" s="24">
        <v>3475.1838600730252</v>
      </c>
      <c r="AD10" s="24">
        <v>0.14359660729955015</v>
      </c>
      <c r="AE10" s="24">
        <v>2734.136841626355</v>
      </c>
      <c r="AF10" s="29">
        <f t="shared" si="0"/>
        <v>4481.379847113414</v>
      </c>
      <c r="AG10" s="30"/>
      <c r="AH10" s="32"/>
    </row>
    <row r="11" spans="1:34" ht="24" customHeight="1">
      <c r="A11" s="8">
        <v>4</v>
      </c>
      <c r="B11" s="9" t="s">
        <v>65</v>
      </c>
      <c r="C11" s="16">
        <v>26</v>
      </c>
      <c r="D11" s="16">
        <v>36.5</v>
      </c>
      <c r="E11" s="17">
        <v>1</v>
      </c>
      <c r="F11" s="18">
        <v>906.91</v>
      </c>
      <c r="G11" s="19">
        <v>0.9157167926810765</v>
      </c>
      <c r="H11" s="19">
        <v>0.9718362519311381</v>
      </c>
      <c r="I11" s="19">
        <v>1.0561194592500616</v>
      </c>
      <c r="J11" s="21">
        <v>930.8299116543737</v>
      </c>
      <c r="K11" s="13">
        <v>1772.9436945286598</v>
      </c>
      <c r="L11" s="18">
        <v>1569.0279999999998</v>
      </c>
      <c r="M11" s="19">
        <v>0.7884037445970913</v>
      </c>
      <c r="N11" s="19">
        <v>0.7785210821698949</v>
      </c>
      <c r="O11" s="19">
        <v>0.9901173375728036</v>
      </c>
      <c r="P11" s="21">
        <v>1209.4494931031652</v>
      </c>
      <c r="Q11" s="13">
        <v>1085.8341990097506</v>
      </c>
      <c r="R11" s="23">
        <v>13945.566</v>
      </c>
      <c r="S11" s="19">
        <v>0.8091294167406392</v>
      </c>
      <c r="T11" s="19">
        <v>0.88115599431864</v>
      </c>
      <c r="U11" s="19">
        <v>1.0720265775780007</v>
      </c>
      <c r="V11" s="21">
        <v>13173.297439571945</v>
      </c>
      <c r="W11" s="13">
        <v>533.9981504257835</v>
      </c>
      <c r="X11" s="24">
        <v>6139</v>
      </c>
      <c r="Y11" s="24">
        <v>0.1155507288087439</v>
      </c>
      <c r="Z11" s="24">
        <v>3392.776043964194</v>
      </c>
      <c r="AA11" s="24">
        <v>0.9078054881769402</v>
      </c>
      <c r="AB11" s="24">
        <v>4</v>
      </c>
      <c r="AC11" s="24">
        <v>3490.7712498174046</v>
      </c>
      <c r="AD11" s="24">
        <v>0.1442406872602293</v>
      </c>
      <c r="AE11" s="24">
        <v>2746.40038170967</v>
      </c>
      <c r="AF11" s="29">
        <f t="shared" si="0"/>
        <v>6139.176425673864</v>
      </c>
      <c r="AG11" s="33"/>
      <c r="AH11" s="32"/>
    </row>
    <row r="12" spans="1:34" ht="24" customHeight="1">
      <c r="A12" s="8">
        <v>5</v>
      </c>
      <c r="B12" s="9" t="s">
        <v>66</v>
      </c>
      <c r="C12" s="16">
        <v>11</v>
      </c>
      <c r="D12" s="16">
        <v>11.113</v>
      </c>
      <c r="E12" s="17">
        <v>1</v>
      </c>
      <c r="F12" s="18">
        <v>438.034</v>
      </c>
      <c r="G12" s="19">
        <v>0.9218359005296081</v>
      </c>
      <c r="H12" s="19">
        <v>0.9571320086667384</v>
      </c>
      <c r="I12" s="19">
        <v>1.0352961081371304</v>
      </c>
      <c r="J12" s="21">
        <v>434.05448018469355</v>
      </c>
      <c r="K12" s="13">
        <v>826.7398201220573</v>
      </c>
      <c r="L12" s="18">
        <v>693.4590000000001</v>
      </c>
      <c r="M12" s="19">
        <v>0.837088344912355</v>
      </c>
      <c r="N12" s="19">
        <v>0.8308482856703858</v>
      </c>
      <c r="O12" s="19">
        <v>0.9937599407580309</v>
      </c>
      <c r="P12" s="21">
        <v>572.5639536587772</v>
      </c>
      <c r="Q12" s="13">
        <v>514.0433937491451</v>
      </c>
      <c r="R12" s="23">
        <v>9321.59</v>
      </c>
      <c r="S12" s="19">
        <v>0.9611139111349448</v>
      </c>
      <c r="T12" s="19">
        <v>0.9059949947506201</v>
      </c>
      <c r="U12" s="19">
        <v>0.9448810836156752</v>
      </c>
      <c r="V12" s="21">
        <v>7979.817333354506</v>
      </c>
      <c r="W12" s="13">
        <v>323.4731255628111</v>
      </c>
      <c r="X12" s="24">
        <v>3237</v>
      </c>
      <c r="Y12" s="24">
        <v>0.05864750242129291</v>
      </c>
      <c r="Z12" s="24">
        <v>1664.2563394340136</v>
      </c>
      <c r="AA12" s="24">
        <v>0.8978430211552139</v>
      </c>
      <c r="AB12" s="24">
        <v>5</v>
      </c>
      <c r="AC12" s="24">
        <v>1998.6108402082898</v>
      </c>
      <c r="AD12" s="24">
        <v>0.08258375600305161</v>
      </c>
      <c r="AE12" s="24">
        <v>1572.427747800504</v>
      </c>
      <c r="AF12" s="29">
        <f t="shared" si="0"/>
        <v>3236.6840872345174</v>
      </c>
      <c r="AG12" s="30"/>
      <c r="AH12" s="32"/>
    </row>
    <row r="13" spans="1:34" ht="24" customHeight="1">
      <c r="A13" s="8">
        <v>6</v>
      </c>
      <c r="B13" s="9" t="s">
        <v>67</v>
      </c>
      <c r="C13" s="16">
        <v>68</v>
      </c>
      <c r="D13" s="16">
        <v>104</v>
      </c>
      <c r="E13" s="17">
        <v>1</v>
      </c>
      <c r="F13" s="18">
        <v>833.7130000000001</v>
      </c>
      <c r="G13" s="19">
        <v>0.9568263488456826</v>
      </c>
      <c r="H13" s="19">
        <v>0.9619290380458752</v>
      </c>
      <c r="I13" s="19">
        <v>1.0051026892001924</v>
      </c>
      <c r="J13" s="21">
        <v>806.0649617564899</v>
      </c>
      <c r="K13" s="13">
        <v>1535.3049718682607</v>
      </c>
      <c r="L13" s="18">
        <v>2278.662</v>
      </c>
      <c r="M13" s="19">
        <v>0.8167653019608787</v>
      </c>
      <c r="N13" s="19">
        <v>0.812926500849201</v>
      </c>
      <c r="O13" s="19">
        <v>0.9961611988883223</v>
      </c>
      <c r="P13" s="21">
        <v>1845.2737897315512</v>
      </c>
      <c r="Q13" s="13">
        <v>1656.672228855062</v>
      </c>
      <c r="R13" s="23">
        <v>16989.804</v>
      </c>
      <c r="S13" s="19">
        <v>0.8545912539938075</v>
      </c>
      <c r="T13" s="19">
        <v>0.8845443097553798</v>
      </c>
      <c r="U13" s="19">
        <v>1.0299530557615721</v>
      </c>
      <c r="V13" s="21">
        <v>15478.3759965997</v>
      </c>
      <c r="W13" s="13">
        <v>627.4377536599266</v>
      </c>
      <c r="X13" s="24">
        <v>7089</v>
      </c>
      <c r="Y13" s="24">
        <v>0.1289858088041181</v>
      </c>
      <c r="Z13" s="24">
        <v>3819.414954383249</v>
      </c>
      <c r="AA13" s="24">
        <v>0.8928651432192898</v>
      </c>
      <c r="AB13" s="24">
        <v>6</v>
      </c>
      <c r="AC13" s="24">
        <v>4156.2106999151565</v>
      </c>
      <c r="AD13" s="24">
        <v>0.17173703025812395</v>
      </c>
      <c r="AE13" s="24">
        <v>3269.9417509267837</v>
      </c>
      <c r="AF13" s="29">
        <f t="shared" si="0"/>
        <v>7089.356705310032</v>
      </c>
      <c r="AG13" s="30"/>
      <c r="AH13" s="32"/>
    </row>
    <row r="14" spans="1:34" ht="24" customHeight="1">
      <c r="A14" s="8">
        <v>7</v>
      </c>
      <c r="B14" s="9" t="s">
        <v>68</v>
      </c>
      <c r="C14" s="16">
        <v>10</v>
      </c>
      <c r="D14" s="16">
        <v>7</v>
      </c>
      <c r="E14" s="17">
        <v>0.7</v>
      </c>
      <c r="F14" s="18">
        <v>384.68800000000005</v>
      </c>
      <c r="G14" s="19">
        <v>0.8820041916531427</v>
      </c>
      <c r="H14" s="19">
        <v>0.8897966798464101</v>
      </c>
      <c r="I14" s="19">
        <v>1.0077924881932674</v>
      </c>
      <c r="J14" s="21">
        <v>241.47299956497952</v>
      </c>
      <c r="K14" s="13">
        <v>459.93153702673084</v>
      </c>
      <c r="L14" s="18">
        <v>1369.385</v>
      </c>
      <c r="M14" s="19">
        <v>0.8572459847166614</v>
      </c>
      <c r="N14" s="19">
        <v>0.8576348985251254</v>
      </c>
      <c r="O14" s="19">
        <v>1.000388913808464</v>
      </c>
      <c r="P14" s="21">
        <v>1174.8891184808856</v>
      </c>
      <c r="Q14" s="13">
        <v>1054.8061677364688</v>
      </c>
      <c r="R14" s="23">
        <v>20310.458</v>
      </c>
      <c r="S14" s="19">
        <v>0.853879850937008</v>
      </c>
      <c r="T14" s="19">
        <v>0.8727913115014712</v>
      </c>
      <c r="U14" s="19">
        <v>1.0189114605644631</v>
      </c>
      <c r="V14" s="21">
        <v>18062.03078914747</v>
      </c>
      <c r="W14" s="13">
        <v>732.1698366397557</v>
      </c>
      <c r="X14" s="24">
        <v>5535</v>
      </c>
      <c r="Y14" s="24">
        <v>0.08665230894380067</v>
      </c>
      <c r="Z14" s="24">
        <v>2246.9075414029553</v>
      </c>
      <c r="AA14" s="24">
        <v>0.8797389558133093</v>
      </c>
      <c r="AB14" s="24">
        <v>7</v>
      </c>
      <c r="AC14" s="24">
        <v>4178.95100504784</v>
      </c>
      <c r="AD14" s="24">
        <v>0.17267667282021312</v>
      </c>
      <c r="AE14" s="24">
        <v>3287.832921165986</v>
      </c>
      <c r="AF14" s="29">
        <f t="shared" si="0"/>
        <v>5534.740462568941</v>
      </c>
      <c r="AG14" s="30"/>
      <c r="AH14" s="32"/>
    </row>
    <row r="15" spans="1:34" ht="24" customHeight="1">
      <c r="A15" s="8">
        <v>8</v>
      </c>
      <c r="B15" s="9" t="s">
        <v>69</v>
      </c>
      <c r="C15" s="16">
        <v>16</v>
      </c>
      <c r="D15" s="16">
        <v>0</v>
      </c>
      <c r="E15" s="17">
        <v>0</v>
      </c>
      <c r="F15" s="18">
        <v>192.454</v>
      </c>
      <c r="G15" s="19">
        <v>0.9770982076632142</v>
      </c>
      <c r="H15" s="19">
        <v>0.9245033504600149</v>
      </c>
      <c r="I15" s="19">
        <v>0.9474051427968007</v>
      </c>
      <c r="J15" s="21">
        <v>0</v>
      </c>
      <c r="K15" s="13">
        <v>0</v>
      </c>
      <c r="L15" s="18">
        <v>391.054</v>
      </c>
      <c r="M15" s="19">
        <v>0.8537572301108558</v>
      </c>
      <c r="N15" s="19">
        <v>0.8399576475259235</v>
      </c>
      <c r="O15" s="19">
        <v>0.9862004174150677</v>
      </c>
      <c r="P15" s="21">
        <v>323.93606559246865</v>
      </c>
      <c r="Q15" s="13">
        <v>290.82724025993286</v>
      </c>
      <c r="R15" s="23">
        <v>3243.212</v>
      </c>
      <c r="S15" s="19">
        <v>0.959551508949668</v>
      </c>
      <c r="T15" s="19">
        <v>0.9537602163121237</v>
      </c>
      <c r="U15" s="19">
        <v>0.9942087073624557</v>
      </c>
      <c r="V15" s="21">
        <v>3075.3326825289378</v>
      </c>
      <c r="W15" s="13">
        <v>124.66293818594433</v>
      </c>
      <c r="X15" s="24">
        <v>1001</v>
      </c>
      <c r="Y15" s="24">
        <v>0.015275609476703998</v>
      </c>
      <c r="Z15" s="24">
        <v>415.4901784458772</v>
      </c>
      <c r="AA15" s="24">
        <v>0.8713456669025766</v>
      </c>
      <c r="AB15" s="24">
        <v>8</v>
      </c>
      <c r="AC15" s="24">
        <v>744.6409627427751</v>
      </c>
      <c r="AD15" s="24">
        <v>0.030768995314074205</v>
      </c>
      <c r="AE15" s="24">
        <v>585.8539783780985</v>
      </c>
      <c r="AF15" s="29">
        <f t="shared" si="0"/>
        <v>1001.3441568239757</v>
      </c>
      <c r="AG15" s="30"/>
      <c r="AH15" s="32"/>
    </row>
    <row r="16" spans="1:34" ht="24" customHeight="1">
      <c r="A16" s="8">
        <v>9</v>
      </c>
      <c r="B16" s="9" t="s">
        <v>70</v>
      </c>
      <c r="C16" s="16">
        <v>28</v>
      </c>
      <c r="D16" s="16">
        <v>63</v>
      </c>
      <c r="E16" s="17">
        <v>1</v>
      </c>
      <c r="F16" s="18">
        <v>328.222</v>
      </c>
      <c r="G16" s="19">
        <v>0.9317039036205367</v>
      </c>
      <c r="H16" s="19">
        <v>0.9453914004235336</v>
      </c>
      <c r="I16" s="19">
        <v>1.013687496802997</v>
      </c>
      <c r="J16" s="21">
        <v>314.54546261993414</v>
      </c>
      <c r="K16" s="13">
        <v>599.1120263888569</v>
      </c>
      <c r="L16" s="18">
        <v>1001.0630000000001</v>
      </c>
      <c r="M16" s="19">
        <v>0.7777880397085493</v>
      </c>
      <c r="N16" s="19">
        <v>0.7721475945377305</v>
      </c>
      <c r="O16" s="19">
        <v>0.9943595548291813</v>
      </c>
      <c r="P16" s="21">
        <v>768.608501622645</v>
      </c>
      <c r="Q16" s="13">
        <v>690.0506399570007</v>
      </c>
      <c r="R16" s="23">
        <v>7167.028</v>
      </c>
      <c r="S16" s="19">
        <v>0.864687263800384</v>
      </c>
      <c r="T16" s="19">
        <v>0.862440924467313</v>
      </c>
      <c r="U16" s="19">
        <v>0.997753660666929</v>
      </c>
      <c r="V16" s="21">
        <v>6167.2533200200005</v>
      </c>
      <c r="W16" s="13">
        <v>249.99829247042084</v>
      </c>
      <c r="X16" s="24">
        <v>1539</v>
      </c>
      <c r="Y16" s="24">
        <v>0.05179366031810385</v>
      </c>
      <c r="Z16" s="24">
        <v>1539.1609588162785</v>
      </c>
      <c r="AA16" s="24">
        <v>0.8625502301237955</v>
      </c>
      <c r="AB16" s="24">
        <v>9</v>
      </c>
      <c r="AC16" s="24">
        <v>1666.7122497010319</v>
      </c>
      <c r="AD16" s="24"/>
      <c r="AE16" s="24"/>
      <c r="AF16" s="29">
        <f t="shared" si="0"/>
        <v>1539.1609588162785</v>
      </c>
      <c r="AG16" s="30"/>
      <c r="AH16" s="32"/>
    </row>
    <row r="17" spans="1:34" ht="24" customHeight="1">
      <c r="A17" s="8">
        <v>10</v>
      </c>
      <c r="B17" s="9" t="s">
        <v>71</v>
      </c>
      <c r="C17" s="16">
        <v>9</v>
      </c>
      <c r="D17" s="16">
        <v>152.362</v>
      </c>
      <c r="E17" s="17">
        <v>1</v>
      </c>
      <c r="F17" s="18">
        <v>424.683</v>
      </c>
      <c r="G17" s="19">
        <v>0.8892858360015385</v>
      </c>
      <c r="H17" s="19">
        <v>0.8732805389209131</v>
      </c>
      <c r="I17" s="19">
        <v>0.9839947029193745</v>
      </c>
      <c r="J17" s="21">
        <v>273.69866715770013</v>
      </c>
      <c r="K17" s="13">
        <v>521.3114878052196</v>
      </c>
      <c r="L17" s="18">
        <v>1475.225</v>
      </c>
      <c r="M17" s="19">
        <v>0.8700601674073314</v>
      </c>
      <c r="N17" s="19">
        <v>0.8352492119001647</v>
      </c>
      <c r="O17" s="19">
        <v>0.9651890444928333</v>
      </c>
      <c r="P17" s="21">
        <v>891.9653530610649</v>
      </c>
      <c r="Q17" s="13">
        <v>800.7994465320728</v>
      </c>
      <c r="R17" s="23">
        <v>7331.433</v>
      </c>
      <c r="S17" s="19">
        <v>0.8802886504355678</v>
      </c>
      <c r="T17" s="19">
        <v>0.901204782471964</v>
      </c>
      <c r="U17" s="19">
        <v>1.0209161320363962</v>
      </c>
      <c r="V17" s="21">
        <v>5058.988446139772</v>
      </c>
      <c r="W17" s="13">
        <v>205.07321615231285</v>
      </c>
      <c r="X17" s="24">
        <v>1527</v>
      </c>
      <c r="Y17" s="24">
        <v>0.049565669663633447</v>
      </c>
      <c r="Z17" s="24">
        <v>1527.1841504896051</v>
      </c>
      <c r="AA17" s="24">
        <v>0.8502016254220227</v>
      </c>
      <c r="AB17" s="24">
        <v>10</v>
      </c>
      <c r="AC17" s="24">
        <v>1478.0632973154607</v>
      </c>
      <c r="AD17" s="24"/>
      <c r="AE17" s="24"/>
      <c r="AF17" s="29">
        <f t="shared" si="0"/>
        <v>1527.1841504896051</v>
      </c>
      <c r="AG17" s="30"/>
      <c r="AH17" s="32"/>
    </row>
    <row r="18" spans="1:34" ht="24" customHeight="1">
      <c r="A18" s="8">
        <v>11</v>
      </c>
      <c r="B18" s="9" t="s">
        <v>72</v>
      </c>
      <c r="C18" s="16">
        <v>14</v>
      </c>
      <c r="D18" s="16">
        <v>16</v>
      </c>
      <c r="E18" s="17">
        <v>1</v>
      </c>
      <c r="F18" s="18">
        <v>637.754</v>
      </c>
      <c r="G18" s="19">
        <v>0.9403909774984185</v>
      </c>
      <c r="H18" s="19">
        <v>0.9245516495180868</v>
      </c>
      <c r="I18" s="19">
        <v>0.9841606720196683</v>
      </c>
      <c r="J18" s="21">
        <v>435.22279992985</v>
      </c>
      <c r="K18" s="13">
        <v>828.9651086516094</v>
      </c>
      <c r="L18" s="18">
        <v>1557.167</v>
      </c>
      <c r="M18" s="19">
        <v>0.763709294917867</v>
      </c>
      <c r="N18" s="19">
        <v>0.7360538212663681</v>
      </c>
      <c r="O18" s="19">
        <v>0.9723445263485011</v>
      </c>
      <c r="P18" s="21">
        <v>835.8458687993514</v>
      </c>
      <c r="Q18" s="13">
        <v>750.4158169637068</v>
      </c>
      <c r="R18" s="23">
        <v>11447.283</v>
      </c>
      <c r="S18" s="19">
        <v>0.9125054052328869</v>
      </c>
      <c r="T18" s="19">
        <v>0.9253309853625931</v>
      </c>
      <c r="U18" s="19">
        <v>1.0128255801297061</v>
      </c>
      <c r="V18" s="21">
        <v>8046.285708538931</v>
      </c>
      <c r="W18" s="13">
        <v>326.16751469150927</v>
      </c>
      <c r="X18" s="24">
        <v>1906</v>
      </c>
      <c r="Y18" s="24">
        <v>0.06508790023679753</v>
      </c>
      <c r="Z18" s="24">
        <v>1905.5484403068256</v>
      </c>
      <c r="AA18" s="24">
        <v>0.837681889177518</v>
      </c>
      <c r="AB18" s="24">
        <v>11</v>
      </c>
      <c r="AC18" s="24">
        <v>2117.684609199467</v>
      </c>
      <c r="AD18" s="24"/>
      <c r="AE18" s="24"/>
      <c r="AF18" s="29">
        <f t="shared" si="0"/>
        <v>1905.5484403068256</v>
      </c>
      <c r="AG18" s="30"/>
      <c r="AH18" s="32"/>
    </row>
    <row r="19" spans="1:34" ht="24" customHeight="1">
      <c r="A19" s="8">
        <v>12</v>
      </c>
      <c r="B19" s="9" t="s">
        <v>73</v>
      </c>
      <c r="C19" s="16">
        <v>23</v>
      </c>
      <c r="D19" s="16">
        <v>26.293</v>
      </c>
      <c r="E19" s="17">
        <v>1</v>
      </c>
      <c r="F19" s="18">
        <v>783.05</v>
      </c>
      <c r="G19" s="19">
        <v>0.9276571681359804</v>
      </c>
      <c r="H19" s="19">
        <v>0.8981062312233536</v>
      </c>
      <c r="I19" s="19">
        <v>0.9704490630873732</v>
      </c>
      <c r="J19" s="21">
        <v>682.4800308714986</v>
      </c>
      <c r="K19" s="13">
        <v>1299.9138212316416</v>
      </c>
      <c r="L19" s="18">
        <v>1486.7379999999998</v>
      </c>
      <c r="M19" s="19">
        <v>0.7891828537591872</v>
      </c>
      <c r="N19" s="19">
        <v>0.7839463995327081</v>
      </c>
      <c r="O19" s="19">
        <v>0.9947635457735209</v>
      </c>
      <c r="P19" s="21">
        <v>1159.4196948214458</v>
      </c>
      <c r="Q19" s="13">
        <v>1040.9178413994239</v>
      </c>
      <c r="R19" s="23">
        <v>14380.653</v>
      </c>
      <c r="S19" s="19">
        <v>0.9156545151717652</v>
      </c>
      <c r="T19" s="19">
        <v>0.8621202459475903</v>
      </c>
      <c r="U19" s="19">
        <v>0.9464657307758251</v>
      </c>
      <c r="V19" s="21">
        <v>11734.142149057294</v>
      </c>
      <c r="W19" s="13">
        <v>475.6599654090428</v>
      </c>
      <c r="X19" s="24">
        <v>2817</v>
      </c>
      <c r="Y19" s="24">
        <v>0.09630462644668106</v>
      </c>
      <c r="Z19" s="24">
        <v>2816.491628040108</v>
      </c>
      <c r="AA19" s="24">
        <v>0.8237565140151549</v>
      </c>
      <c r="AB19" s="24">
        <v>12</v>
      </c>
      <c r="AC19" s="24">
        <v>3083.588320088637</v>
      </c>
      <c r="AD19" s="24"/>
      <c r="AE19" s="24"/>
      <c r="AF19" s="29">
        <f t="shared" si="0"/>
        <v>2816.491628040108</v>
      </c>
      <c r="AG19" s="33"/>
      <c r="AH19" s="32"/>
    </row>
    <row r="20" spans="1:34" ht="24" customHeight="1">
      <c r="A20" s="8">
        <v>13</v>
      </c>
      <c r="B20" s="9" t="s">
        <v>74</v>
      </c>
      <c r="C20" s="16">
        <v>29</v>
      </c>
      <c r="D20" s="16">
        <v>0</v>
      </c>
      <c r="E20" s="17">
        <v>0</v>
      </c>
      <c r="F20" s="18">
        <v>329.303</v>
      </c>
      <c r="G20" s="19">
        <v>0.8808638678256003</v>
      </c>
      <c r="H20" s="19">
        <v>0.8282806132586777</v>
      </c>
      <c r="I20" s="19">
        <v>0.9474167454330774</v>
      </c>
      <c r="J20" s="21">
        <v>0</v>
      </c>
      <c r="K20" s="13">
        <v>0</v>
      </c>
      <c r="L20" s="18">
        <v>389.875</v>
      </c>
      <c r="M20" s="19">
        <v>0.7161962425650645</v>
      </c>
      <c r="N20" s="19">
        <v>0.7197701345821366</v>
      </c>
      <c r="O20" s="19">
        <v>1.003573892017072</v>
      </c>
      <c r="P20" s="21">
        <v>281.62328816048114</v>
      </c>
      <c r="Q20" s="13">
        <v>252.83916299607233</v>
      </c>
      <c r="R20" s="23">
        <v>4919.46</v>
      </c>
      <c r="S20" s="19">
        <v>0.9495213886138331</v>
      </c>
      <c r="T20" s="19">
        <v>0.9439003639246849</v>
      </c>
      <c r="U20" s="19">
        <v>0.9943789753108518</v>
      </c>
      <c r="V20" s="21">
        <v>4617.378968115439</v>
      </c>
      <c r="W20" s="13">
        <v>187.17195448588285</v>
      </c>
      <c r="X20" s="24">
        <v>440</v>
      </c>
      <c r="Y20" s="24">
        <v>0.01810817323856464</v>
      </c>
      <c r="Z20" s="24">
        <v>440.0111174819552</v>
      </c>
      <c r="AA20" s="24">
        <v>0.7905467106306323</v>
      </c>
      <c r="AB20" s="24">
        <v>13</v>
      </c>
      <c r="AC20" s="24">
        <v>1036.1251088872805</v>
      </c>
      <c r="AD20" s="24"/>
      <c r="AE20" s="24"/>
      <c r="AF20" s="29">
        <f t="shared" si="0"/>
        <v>440.0111174819552</v>
      </c>
      <c r="AG20" s="30"/>
      <c r="AH20" s="32"/>
    </row>
    <row r="21" spans="1:34" ht="24" customHeight="1">
      <c r="A21" s="8">
        <v>14</v>
      </c>
      <c r="B21" s="9" t="s">
        <v>75</v>
      </c>
      <c r="C21" s="16">
        <v>7</v>
      </c>
      <c r="D21" s="16">
        <v>79.9</v>
      </c>
      <c r="E21" s="17">
        <v>1</v>
      </c>
      <c r="F21" s="18">
        <v>337.248</v>
      </c>
      <c r="G21" s="19">
        <v>0.7135742153103077</v>
      </c>
      <c r="H21" s="19">
        <v>0.7997151990419361</v>
      </c>
      <c r="I21" s="19">
        <v>1.0861409837316285</v>
      </c>
      <c r="J21" s="21">
        <v>292.9347773148293</v>
      </c>
      <c r="K21" s="13">
        <v>557.9503407077082</v>
      </c>
      <c r="L21" s="18">
        <v>568.0070000000001</v>
      </c>
      <c r="M21" s="19">
        <v>0.7246326461815037</v>
      </c>
      <c r="N21" s="19">
        <v>0.6925992278968363</v>
      </c>
      <c r="O21" s="19">
        <v>0.9679665817153326</v>
      </c>
      <c r="P21" s="21">
        <v>380.79922413790615</v>
      </c>
      <c r="Q21" s="13">
        <v>341.87853472443254</v>
      </c>
      <c r="R21" s="23">
        <v>6328.801</v>
      </c>
      <c r="S21" s="19">
        <v>0.8905774397234035</v>
      </c>
      <c r="T21" s="19">
        <v>0.8251271873381472</v>
      </c>
      <c r="U21" s="19">
        <v>0.9345497476147436</v>
      </c>
      <c r="V21" s="21">
        <v>4880.280245841752</v>
      </c>
      <c r="W21" s="13">
        <v>197.829027758115</v>
      </c>
      <c r="X21" s="24">
        <v>1098</v>
      </c>
      <c r="Y21" s="24">
        <v>0.038193043834487725</v>
      </c>
      <c r="Z21" s="24">
        <v>1097.6579031902556</v>
      </c>
      <c r="AA21" s="24">
        <v>0.769831024982795</v>
      </c>
      <c r="AB21" s="24">
        <v>14</v>
      </c>
      <c r="AC21" s="24">
        <v>1245.5496497494446</v>
      </c>
      <c r="AD21" s="24"/>
      <c r="AE21" s="24"/>
      <c r="AF21" s="29">
        <f t="shared" si="0"/>
        <v>1097.6579031902556</v>
      </c>
      <c r="AG21" s="30"/>
      <c r="AH21" s="32"/>
    </row>
    <row r="22" spans="1:34" ht="24" customHeight="1">
      <c r="A22" s="8">
        <v>15</v>
      </c>
      <c r="B22" s="9" t="s">
        <v>76</v>
      </c>
      <c r="C22" s="16">
        <v>3</v>
      </c>
      <c r="D22" s="16">
        <v>3.22</v>
      </c>
      <c r="E22" s="17">
        <v>1</v>
      </c>
      <c r="F22" s="18">
        <v>132.489</v>
      </c>
      <c r="G22" s="19">
        <v>0.8454843420881365</v>
      </c>
      <c r="H22" s="19">
        <v>0.7174355176913941</v>
      </c>
      <c r="I22" s="19">
        <v>0.8719511756032576</v>
      </c>
      <c r="J22" s="21">
        <v>82.88097720067316</v>
      </c>
      <c r="K22" s="13">
        <v>157.8626815538654</v>
      </c>
      <c r="L22" s="18">
        <v>505.649</v>
      </c>
      <c r="M22" s="19">
        <v>0.7667270305290154</v>
      </c>
      <c r="N22" s="19">
        <v>0.7073812006596654</v>
      </c>
      <c r="O22" s="19">
        <v>0.94065417013065</v>
      </c>
      <c r="P22" s="21">
        <v>336.45938881613375</v>
      </c>
      <c r="Q22" s="13">
        <v>302.07058090297096</v>
      </c>
      <c r="R22" s="23">
        <v>4628.458</v>
      </c>
      <c r="S22" s="19">
        <v>0.9293444436427833</v>
      </c>
      <c r="T22" s="19">
        <v>0.8195124031804679</v>
      </c>
      <c r="U22" s="19">
        <v>0.8901679595376846</v>
      </c>
      <c r="V22" s="21">
        <v>3376.4771611052133</v>
      </c>
      <c r="W22" s="13">
        <v>136.87025342408666</v>
      </c>
      <c r="X22" s="24">
        <v>597</v>
      </c>
      <c r="Y22" s="24">
        <v>0.021155218221221267</v>
      </c>
      <c r="Z22" s="24">
        <v>596.803515880923</v>
      </c>
      <c r="AA22" s="24">
        <v>0.6622886644882295</v>
      </c>
      <c r="AB22" s="24">
        <v>15</v>
      </c>
      <c r="AC22" s="24">
        <v>843.0315786277654</v>
      </c>
      <c r="AD22" s="24"/>
      <c r="AE22" s="24"/>
      <c r="AF22" s="29">
        <f t="shared" si="0"/>
        <v>596.803515880923</v>
      </c>
      <c r="AG22" s="30"/>
      <c r="AH22" s="32"/>
    </row>
  </sheetData>
  <sheetProtection/>
  <autoFilter ref="B5:AG22"/>
  <mergeCells count="37">
    <mergeCell ref="A2:AG2"/>
    <mergeCell ref="C3:K3"/>
    <mergeCell ref="L3:Q3"/>
    <mergeCell ref="R3:W3"/>
    <mergeCell ref="Y3:AE3"/>
    <mergeCell ref="C4:E4"/>
    <mergeCell ref="A7:B7"/>
    <mergeCell ref="A3:A5"/>
    <mergeCell ref="B3:B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3:X5"/>
    <mergeCell ref="Y4:Y5"/>
    <mergeCell ref="Z4:Z5"/>
    <mergeCell ref="AA4:AA5"/>
    <mergeCell ref="AB4:AB5"/>
    <mergeCell ref="AC4:AC5"/>
    <mergeCell ref="AD4:AD5"/>
    <mergeCell ref="AE4:AE5"/>
    <mergeCell ref="AF3:AF5"/>
    <mergeCell ref="AG3:AG5"/>
  </mergeCells>
  <printOptions horizontalCentered="1"/>
  <pageMargins left="0.19652777777777777" right="0.19652777777777777" top="0.7868055555555555" bottom="0.7868055555555555" header="0.3145833333333333" footer="0.3145833333333333"/>
  <pageSetup horizontalDpi="600" verticalDpi="600" orientation="portrait" paperSize="9" scale="1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2022-12-13T08:27:28Z</cp:lastPrinted>
  <dcterms:created xsi:type="dcterms:W3CDTF">2015-06-12T02:19:00Z</dcterms:created>
  <dcterms:modified xsi:type="dcterms:W3CDTF">2022-12-21T03:58:15Z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BB0A64384202485AB7DEC6C6550F250B</vt:lpwstr>
  </property>
</Properties>
</file>