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05" windowHeight="9270" firstSheet="8" activeTab="8"/>
  </bookViews>
  <sheets>
    <sheet name="粤东西北及省属测算（原始）" sheetId="1" state="hidden" r:id="rId1"/>
    <sheet name="粤东西北（源数据，标红苏区、扶贫、老区、民族）" sheetId="2" state="hidden" r:id="rId2"/>
    <sheet name="拟支持学校" sheetId="3" state="hidden" r:id="rId3"/>
    <sheet name="拟支持学校 (全部数据源)" sheetId="4" state="hidden" r:id="rId4"/>
    <sheet name="拟支持学校 (增加学校隶属) " sheetId="5" state="hidden" r:id="rId5"/>
    <sheet name="拟支持学校 (去掉民办)" sheetId="6" state="hidden" r:id="rId6"/>
    <sheet name="拟支持学校 (粤东西北)" sheetId="7" state="hidden" r:id="rId7"/>
    <sheet name="粤东西北及省属测算（去掉示范县及台山)" sheetId="8" state="hidden" r:id="rId8"/>
    <sheet name="Sheet2" sheetId="17" r:id="rId9"/>
    <sheet name="附件2-2（原）" sheetId="10" state="hidden" r:id="rId10"/>
    <sheet name="附件2-2" sheetId="11" state="hidden" r:id="rId11"/>
    <sheet name="中央苏区、民族县（终1)" sheetId="12" state="hidden" r:id="rId12"/>
    <sheet name="中央苏区、民族县（终2)" sheetId="13" state="hidden" r:id="rId13"/>
    <sheet name="东西北支持学校 (去交叉) 2" sheetId="14" state="hidden" r:id="rId14"/>
    <sheet name="东西北支持学校 (去交叉) 3，不用大赛" sheetId="15" state="hidden" r:id="rId15"/>
    <sheet name="Sheet1" sheetId="16" state="hidden" r:id="rId16"/>
  </sheets>
  <definedNames>
    <definedName name="_xlnm._FilterDatabase" localSheetId="1" hidden="1">'粤东西北（源数据，标红苏区、扶贫、老区、民族）'!$A$2:$G$346</definedName>
    <definedName name="_xlnm._FilterDatabase" localSheetId="5" hidden="1">'拟支持学校 (去掉民办)'!$A$2:$L$89</definedName>
    <definedName name="_xlnm._FilterDatabase" localSheetId="6" hidden="1">'拟支持学校 (粤东西北)'!$A$2:$L$89</definedName>
    <definedName name="_xlnm._FilterDatabase" localSheetId="9" hidden="1">'附件2-2（原）'!$A$3:$K$85</definedName>
    <definedName name="_xlnm._FilterDatabase" localSheetId="10" hidden="1">'附件2-2'!$A$3:$K$85</definedName>
    <definedName name="_xlnm._FilterDatabase" localSheetId="0" hidden="1">'粤东西北及省属测算（原始）'!$A$2:$G$79</definedName>
    <definedName name="_xlnm._FilterDatabase" localSheetId="2" hidden="1">拟支持学校!$A$3:$G$111</definedName>
    <definedName name="_xlnm._FilterDatabase" localSheetId="3" hidden="1">'拟支持学校 (全部数据源)'!$A$2:$G$103</definedName>
    <definedName name="_xlnm._FilterDatabase" localSheetId="4" hidden="1">'拟支持学校 (增加学校隶属) '!$A$2:$G$103</definedName>
    <definedName name="_xlnm._FilterDatabase" localSheetId="7" hidden="1">'粤东西北及省属测算（去掉示范县及台山)'!$A$2:$G$71</definedName>
    <definedName name="_xlnm._FilterDatabase" localSheetId="11" hidden="1">'中央苏区、民族县（终1)'!$A$2:$G$50</definedName>
    <definedName name="_xlnm._FilterDatabase" localSheetId="12" hidden="1">'中央苏区、民族县（终2)'!$A$2:$G$50</definedName>
    <definedName name="_xlnm._FilterDatabase" localSheetId="13" hidden="1">'东西北支持学校 (去交叉) 2'!$A$2:$J$76</definedName>
    <definedName name="_xlnm._FilterDatabase" localSheetId="14" hidden="1">'东西北支持学校 (去交叉) 3，不用大赛'!$A$2:$J$74</definedName>
  </definedNames>
  <calcPr calcId="144525"/>
</workbook>
</file>

<file path=xl/sharedStrings.xml><?xml version="1.0" encoding="utf-8"?>
<sst xmlns="http://schemas.openxmlformats.org/spreadsheetml/2006/main" count="4569" uniqueCount="530">
  <si>
    <t>粤东西北地区及省属中等职业学校合格办学项目资金分配表</t>
  </si>
  <si>
    <t>序号</t>
  </si>
  <si>
    <t>学校名称</t>
  </si>
  <si>
    <t>在校生数（人）</t>
  </si>
  <si>
    <t>学校等级</t>
  </si>
  <si>
    <t>支出进度</t>
  </si>
  <si>
    <t>本项目资金总量（万元）</t>
  </si>
  <si>
    <t>基础因素（80%）</t>
  </si>
  <si>
    <t>绩效因素（20%）</t>
  </si>
  <si>
    <t>合计（万元）</t>
  </si>
  <si>
    <t>修正因素</t>
  </si>
  <si>
    <t>学校原始等级</t>
  </si>
  <si>
    <t>等级测算</t>
  </si>
  <si>
    <t>原始支出进度（%）</t>
  </si>
  <si>
    <t>支出进度系数测算</t>
  </si>
  <si>
    <t>在校生数权重(80%)</t>
  </si>
  <si>
    <t>支出进度权重(10%)</t>
  </si>
  <si>
    <t>办学实绩权重(10%)</t>
  </si>
  <si>
    <t>测算方式：国示学校系数为1，省示或国重学校系数为0.8，省重学校为0.6，其他学校为0.5。</t>
  </si>
  <si>
    <t>测算方式：未上报或支出进度为0，支出进度系数为0；上年未获资金支持或支出进度为100%，支出进度系数为1；支出进度介于0到100%之间，支出进度系数等于资金支出比例。</t>
  </si>
  <si>
    <t>项目资金分配总量=本次待分配资金总量（18210万元）*项目资金占比</t>
  </si>
  <si>
    <t>本权重资金量=本项目资金总量*权重</t>
  </si>
  <si>
    <t>学校在校生数权重获得资金分配量=该校在校生数*本权重资金量/参与分配的学校在校生总数</t>
  </si>
  <si>
    <t>学校支出进度权重获得资金分配量=该校支出进度系数*本权重资金量/参与分配的学校支出进度系数总和</t>
  </si>
  <si>
    <t>办学实绩权重获得资金分配量=该校等级权重*本权重资金量/参与分配的学校等级数量总和</t>
  </si>
  <si>
    <t>1.体育艺术院校：根据《省级重点中等职业学校评估标准》，体育艺术院校在校生人数乘以3参与分配；
2.特殊行业院校和特殊教育学校在校生人数乘以3参与分配。</t>
  </si>
  <si>
    <t>韶关市中等职业技术学校</t>
  </si>
  <si>
    <t>国示、省示</t>
  </si>
  <si>
    <t>韶关市曲江职业技术学校</t>
  </si>
  <si>
    <t>国重</t>
  </si>
  <si>
    <t>始兴县中等职业学校</t>
  </si>
  <si>
    <t>省重</t>
  </si>
  <si>
    <t>乳源县中等职业技术学校</t>
  </si>
  <si>
    <t>乐昌市中等职业技术学校</t>
  </si>
  <si>
    <t>汕头市林百欣科学技术中等专业学校</t>
  </si>
  <si>
    <t>未支持</t>
  </si>
  <si>
    <t>体育艺术院校</t>
  </si>
  <si>
    <t>汕头文化艺术学校</t>
  </si>
  <si>
    <t>汕头工艺美术学校</t>
  </si>
  <si>
    <t>汕头市卫生学校</t>
  </si>
  <si>
    <t>汕头潮阳建筑职业技术学校</t>
  </si>
  <si>
    <t>汕头市潮阳区职业技术学校</t>
  </si>
  <si>
    <t>汕头市潮南区职业技术教育中心</t>
  </si>
  <si>
    <t>汕头市澄海职业技术学校</t>
  </si>
  <si>
    <t>省示、省重</t>
  </si>
  <si>
    <t>广东省湛江卫生学校</t>
  </si>
  <si>
    <t>省示、国重</t>
  </si>
  <si>
    <t>未报送</t>
  </si>
  <si>
    <t>广东湛江艺术学校</t>
  </si>
  <si>
    <t>湛江财贸中等专业学校</t>
  </si>
  <si>
    <t>广东省湛江机电学校</t>
  </si>
  <si>
    <t>湛江中医学校</t>
  </si>
  <si>
    <t>遂溪县职业技术学校</t>
  </si>
  <si>
    <t>湛江市幼儿师范学校</t>
  </si>
  <si>
    <t>雷州市职业高级中学</t>
  </si>
  <si>
    <t>茂名卫生学校</t>
  </si>
  <si>
    <t>茂名市第二职业技术学校</t>
  </si>
  <si>
    <t>茂名市第一职业技术学校</t>
  </si>
  <si>
    <t>省示</t>
  </si>
  <si>
    <t>广东省高州农业学校</t>
  </si>
  <si>
    <t>高州市职业技术学校</t>
  </si>
  <si>
    <t>高州市第一职业技术学校</t>
  </si>
  <si>
    <t>化州市职业技术学校</t>
  </si>
  <si>
    <t>信宜市丁堡职业高级中学</t>
  </si>
  <si>
    <t>信宜市思贺职业高级中学</t>
  </si>
  <si>
    <t>信宜市职业技术学校</t>
  </si>
  <si>
    <t>肇庆市工程技术学校</t>
  </si>
  <si>
    <t>肇庆市工业贸易学校</t>
  </si>
  <si>
    <t>怀集县职业技术学校</t>
  </si>
  <si>
    <t>封开县中等职业学校</t>
  </si>
  <si>
    <t>广东省肇庆市四会中等专业学校</t>
  </si>
  <si>
    <t>惠州工程技术学校</t>
  </si>
  <si>
    <t>惠州市体育运动学校</t>
  </si>
  <si>
    <t>惠州商贸旅游高级职业技术学校</t>
  </si>
  <si>
    <t>惠州市惠阳区职业技术学校</t>
  </si>
  <si>
    <t>博罗中等专业学校</t>
  </si>
  <si>
    <t>惠东县惠东职业中学</t>
  </si>
  <si>
    <t>梅州农业学校(梅州市理工学校)</t>
  </si>
  <si>
    <t>梅州市职业技术学校</t>
  </si>
  <si>
    <t>国示</t>
  </si>
  <si>
    <t>梅州城西职业技术学校</t>
  </si>
  <si>
    <t>梅州市梅县区第一职业学校</t>
  </si>
  <si>
    <t>大埔县田家炳高级职业学校</t>
  </si>
  <si>
    <t>丰顺县职业技术学校</t>
  </si>
  <si>
    <t>梅州市卫生职业技术学校</t>
  </si>
  <si>
    <t>海丰县中等职业技术学校</t>
  </si>
  <si>
    <t>陆河县职业技术学校</t>
  </si>
  <si>
    <t>陆丰市职业技术学校</t>
  </si>
  <si>
    <t>陆丰市第二职业技术学校</t>
  </si>
  <si>
    <t>河源市职业技术学校</t>
  </si>
  <si>
    <t>河源市卫生学校</t>
  </si>
  <si>
    <t>河源理工学校</t>
  </si>
  <si>
    <t>紫金县职业技术学校</t>
  </si>
  <si>
    <t>阳江市第一职业技术学校</t>
  </si>
  <si>
    <t>阳江市卫生学校</t>
  </si>
  <si>
    <t>阳东区第一职业技术学校</t>
  </si>
  <si>
    <t>阳春市中等职业技术学校</t>
  </si>
  <si>
    <t>清远市职业技术学校</t>
  </si>
  <si>
    <t>清远工贸职业技术学校</t>
  </si>
  <si>
    <t>清新区职业技术学校</t>
  </si>
  <si>
    <t>阳山县职业技术学校</t>
  </si>
  <si>
    <t>英德市职业技术学校</t>
  </si>
  <si>
    <t>广东省连州卫生学校</t>
  </si>
  <si>
    <t>潮州市职业技术学校</t>
  </si>
  <si>
    <t>广东省潮州卫生学校</t>
  </si>
  <si>
    <t>揭阳市综合中等专业学校</t>
  </si>
  <si>
    <t>揭阳市卫生学校</t>
  </si>
  <si>
    <t>揭阳捷和职业技术学校</t>
  </si>
  <si>
    <t>揭阳市蓝城区霖磐职业技术学校</t>
  </si>
  <si>
    <t>揭东区玉湖职业技术学校</t>
  </si>
  <si>
    <t>揭西县职业技术学校</t>
  </si>
  <si>
    <t>揭西县第一职业技术学校</t>
  </si>
  <si>
    <t>惠来县职业技术学校</t>
  </si>
  <si>
    <t>普宁职业技术学校</t>
  </si>
  <si>
    <t>云浮市中等专业学校</t>
  </si>
  <si>
    <t>广东省新兴中药学校</t>
  </si>
  <si>
    <t>新兴理工学校</t>
  </si>
  <si>
    <t>郁南县职业技术学校</t>
  </si>
  <si>
    <t>台山市培英职业技术学校</t>
  </si>
  <si>
    <t>台山市敬修职业技术学校</t>
  </si>
  <si>
    <t>开平市吴汉良理工学校</t>
  </si>
  <si>
    <t>开平市机电中等职业技术学校</t>
  </si>
  <si>
    <t>恩平市中等职业技术学校</t>
  </si>
  <si>
    <t>广州美术学院附属中等美术学校</t>
  </si>
  <si>
    <t>星海音乐学院附属中等音乐学校</t>
  </si>
  <si>
    <t>广东舞蹈学校（广东粤剧学校）</t>
  </si>
  <si>
    <t>广东省石油化工职业技术学校</t>
  </si>
  <si>
    <t>广东省对外贸易职业技术学校</t>
  </si>
  <si>
    <t>广东省工业贸易职业技术学校</t>
  </si>
  <si>
    <t>广东省理工职业技术学校</t>
  </si>
  <si>
    <t>广东省经济贸易职业技术学校</t>
  </si>
  <si>
    <t>国家示范校项目学校</t>
  </si>
  <si>
    <t>广东省贸易职业技术学校</t>
  </si>
  <si>
    <t>国家示范校项目学校、国重</t>
  </si>
  <si>
    <t>广东省财政职业技术学校</t>
  </si>
  <si>
    <t>广东省华侨职业技术学校</t>
  </si>
  <si>
    <t>广东省环境保护职业技术学校</t>
  </si>
  <si>
    <t>广东省海洋工程职业技术学校（水产）</t>
  </si>
  <si>
    <t>广东省民政职业技术学校</t>
  </si>
  <si>
    <t>广东省轻工职业技术学校</t>
  </si>
  <si>
    <t>广东省陶瓷职业技术学校</t>
  </si>
  <si>
    <t>广东省电子职业技术学校</t>
  </si>
  <si>
    <t>广东省商业职业技术学校</t>
  </si>
  <si>
    <t>广东省林业职业技术学校</t>
  </si>
  <si>
    <t>广东黄埔卫生职业技术学校</t>
  </si>
  <si>
    <t>广州潜水学校</t>
  </si>
  <si>
    <t>广东省培英职业技术学校</t>
  </si>
  <si>
    <t>广东省农工商职业技术学校</t>
  </si>
  <si>
    <t>广东省财经职业技术学校</t>
  </si>
  <si>
    <t>广东省科技职业技术学校</t>
  </si>
  <si>
    <t>广东省旅游职业技术学校</t>
  </si>
  <si>
    <t>广东省食品药品职业技术学校</t>
  </si>
  <si>
    <t>省级示范校、省重</t>
  </si>
  <si>
    <t>广东省旅游商务职业技术学校</t>
  </si>
  <si>
    <t>粤东西北学校基本情况一览表</t>
  </si>
  <si>
    <t>占地面积（平方米）</t>
  </si>
  <si>
    <t>备注</t>
  </si>
  <si>
    <t>建筑面积（平方米）</t>
  </si>
  <si>
    <t>教学实习仪器设备总值（万元）</t>
  </si>
  <si>
    <t>韶关学院医学院</t>
  </si>
  <si>
    <t>支持</t>
  </si>
  <si>
    <t>韶关市振华中等职业学校</t>
  </si>
  <si>
    <t>韶关市女子中等职业学校</t>
  </si>
  <si>
    <t>在校生不达标</t>
  </si>
  <si>
    <t>韶关市粤北中等职业技术学校</t>
  </si>
  <si>
    <t>韶关市建筑成人中等专业学校</t>
  </si>
  <si>
    <t>韶关学院韶州师范分院</t>
  </si>
  <si>
    <t>韶关市科技中等职业技术学校</t>
  </si>
  <si>
    <t>韶关市北江中等职业学校</t>
  </si>
  <si>
    <t>占地面积不达标</t>
  </si>
  <si>
    <t>韶关市育威中等职业学校</t>
  </si>
  <si>
    <t>韶关农业学校</t>
  </si>
  <si>
    <t>韶关市机电成人中专学校</t>
  </si>
  <si>
    <t>韶关市贸易中等专业学校</t>
  </si>
  <si>
    <t>韶关市浈江中等职业学校</t>
  </si>
  <si>
    <t>仁化县中等职业学校</t>
  </si>
  <si>
    <t>韶关市翁源县中等职业学校</t>
  </si>
  <si>
    <t>新丰县中等职业技术学校</t>
  </si>
  <si>
    <t>南雄市中等职业学校</t>
  </si>
  <si>
    <t>汕头市中博职业技术学校</t>
  </si>
  <si>
    <t>汕头市经贸职业技术学校</t>
  </si>
  <si>
    <t>汕头光明理工职业技术学校</t>
  </si>
  <si>
    <t>汕头三江科技职业技术学校</t>
  </si>
  <si>
    <t>汕头市琪雅美容化妆职业技术学校</t>
  </si>
  <si>
    <t>汕头市外语外贸职业技术学校</t>
  </si>
  <si>
    <t>汕头市对外劳务学校</t>
  </si>
  <si>
    <t>汕头市鮀滨职业技术学校</t>
  </si>
  <si>
    <t>汕头市体育运动学校</t>
  </si>
  <si>
    <t>广东汕头市幼儿师范学校</t>
  </si>
  <si>
    <t>汕头市信息职业技术学校（广东电大中专)</t>
  </si>
  <si>
    <t>汕头市建设职业技术学校</t>
  </si>
  <si>
    <t>汕头市纺织服装职业技术学校</t>
  </si>
  <si>
    <t>汕头市新科学校</t>
  </si>
  <si>
    <t>汕头市金平职业技术学校</t>
  </si>
  <si>
    <t>学籍只有618人</t>
  </si>
  <si>
    <t>汕头职业技术学院中专部</t>
  </si>
  <si>
    <t>汕头市礐光职业技术学校</t>
  </si>
  <si>
    <t>学籍7609人</t>
  </si>
  <si>
    <t>潮南区职业技术教育中心</t>
  </si>
  <si>
    <t>学籍7940人</t>
  </si>
  <si>
    <t>学籍4043人</t>
  </si>
  <si>
    <t>南澳县职业技术学校</t>
  </si>
  <si>
    <t>湛江市启才职业技术学校</t>
  </si>
  <si>
    <t>湛江市寸金中等专业学校</t>
  </si>
  <si>
    <t>湛江市女子职业技术学校</t>
  </si>
  <si>
    <t>省属</t>
  </si>
  <si>
    <t>湛江城市职业技术学校</t>
  </si>
  <si>
    <t>湛江市电子职业技术学校</t>
  </si>
  <si>
    <t>湛江市第十五职业高级中学</t>
  </si>
  <si>
    <t>湛江市海滨职业技术学校</t>
  </si>
  <si>
    <t>湛江经济技术开发区职业高级中学</t>
  </si>
  <si>
    <t>无数据</t>
  </si>
  <si>
    <t>湛江市纺织服装职业学校</t>
  </si>
  <si>
    <t>湛江市财政职业技术学校</t>
  </si>
  <si>
    <t>湛江市智洋外语职业技术学校</t>
  </si>
  <si>
    <t>湛江市商业职业技术学校</t>
  </si>
  <si>
    <t>湛江市教育职业学校</t>
  </si>
  <si>
    <t>湛江市交通职业技术学校</t>
  </si>
  <si>
    <t>湛江市旅游职业技术学校</t>
  </si>
  <si>
    <t>湛江市霞山职业高级中学</t>
  </si>
  <si>
    <t>湛江市少林学校</t>
  </si>
  <si>
    <t>湛江市特殊教育学校</t>
  </si>
  <si>
    <t>湛江市坡头区官渡职业高级中学</t>
  </si>
  <si>
    <t>湛江市南三职业高级中学</t>
  </si>
  <si>
    <t>湛江经济技术开发区硇洲中学</t>
  </si>
  <si>
    <t>湛江高尔夫职业技术学校</t>
  </si>
  <si>
    <t>湛江市体育运动学校</t>
  </si>
  <si>
    <t>湛江市爱周职业技术学校</t>
  </si>
  <si>
    <t>湛江市湛港职业技术学校</t>
  </si>
  <si>
    <t>湛江市南大理工职业技术学校</t>
  </si>
  <si>
    <t>湛江市麻章区太平职业高级中学</t>
  </si>
  <si>
    <t>湛江市南粤职业技术学校</t>
  </si>
  <si>
    <t>湛江市麻章区职业技术学校</t>
  </si>
  <si>
    <t>湛江师范学院基础教育学院</t>
  </si>
  <si>
    <t>遂溪县北坡职业高级中学</t>
  </si>
  <si>
    <t>遂溪县河头职业高级中学</t>
  </si>
  <si>
    <t>遂溪县界炮职业高级中学</t>
  </si>
  <si>
    <t>遂溪县洋青职业高级中学</t>
  </si>
  <si>
    <t>徐闻县职业高级中学</t>
  </si>
  <si>
    <t>湛江市华南职业技术学校</t>
  </si>
  <si>
    <t>湛江理工职业学校</t>
  </si>
  <si>
    <t>廉江市卫生职业技术学校</t>
  </si>
  <si>
    <t>廉江市育才职业高级中学</t>
  </si>
  <si>
    <t>廉江市吉水职业高级中学</t>
  </si>
  <si>
    <t>廉江市河唇中学（职中班）</t>
  </si>
  <si>
    <t>雷州市白沙中学</t>
  </si>
  <si>
    <t>雷州市北和职业高级中学</t>
  </si>
  <si>
    <t>吴川市职业技术学校</t>
  </si>
  <si>
    <t>吴川市长岐职业高级中学</t>
  </si>
  <si>
    <t>吴川市电子信息职业高级中学</t>
  </si>
  <si>
    <t>吴川市兰石职业高级中学</t>
  </si>
  <si>
    <t>吴川市梅山职业高级中学</t>
  </si>
  <si>
    <t>吴川市海滨职业高级中学</t>
  </si>
  <si>
    <t>湛江市联兴职业技术学校</t>
  </si>
  <si>
    <t>广东省茂名市建设中等专业学校</t>
  </si>
  <si>
    <t>茂名市体育运动学校</t>
  </si>
  <si>
    <t>茂名市宏通科技学校</t>
  </si>
  <si>
    <t>茂名市石化工业技术学校</t>
  </si>
  <si>
    <t>茂名市世贸科技学校</t>
  </si>
  <si>
    <t>广东茂名理工学校</t>
  </si>
  <si>
    <t>广东石油化工学院</t>
  </si>
  <si>
    <t>茂名市特殊教育学校</t>
  </si>
  <si>
    <t>广东省茂名市南粤科技学校</t>
  </si>
  <si>
    <t>茂名市茂港区职业技术学校</t>
  </si>
  <si>
    <t>茂名市电白区职业技术学校</t>
  </si>
  <si>
    <t>茂名市南方职业技术学校</t>
  </si>
  <si>
    <t>高州市工业成人中等专业学校</t>
  </si>
  <si>
    <t>茂名市南海工业科技学校</t>
  </si>
  <si>
    <t>茂名市东方职业技术学校</t>
  </si>
  <si>
    <t>高州市时代职业技术学校</t>
  </si>
  <si>
    <t>广东省高州市珠江理工职业技术学校</t>
  </si>
  <si>
    <t>高州市科技职业技术学校</t>
  </si>
  <si>
    <t>高州市信息职业技术学校</t>
  </si>
  <si>
    <t>化州市鉴江职业技术学校</t>
  </si>
  <si>
    <t>化州市综合职业技术学校</t>
  </si>
  <si>
    <t>化州市合江职业高级中学</t>
  </si>
  <si>
    <t>化州市新安中学</t>
  </si>
  <si>
    <t>化州市长岐中学</t>
  </si>
  <si>
    <t>化州市南盛中学</t>
  </si>
  <si>
    <t>茂名市信宜中等专业学校</t>
  </si>
  <si>
    <t>信宜市职业中专学校</t>
  </si>
  <si>
    <t>肇庆理工学校</t>
  </si>
  <si>
    <t>肇庆市外语职业学校</t>
  </si>
  <si>
    <t>肇庆市南国艺术中等职业学校</t>
  </si>
  <si>
    <t>肇庆市财经中等职业学校</t>
  </si>
  <si>
    <t>肇庆职业学校</t>
  </si>
  <si>
    <t>肇庆市科技中等职业学校</t>
  </si>
  <si>
    <t>肇庆市商业旅游中等职业学校</t>
  </si>
  <si>
    <t>肇庆医学高等专科学校中职部</t>
  </si>
  <si>
    <t>肇庆市体育学校</t>
  </si>
  <si>
    <t>肇庆市第一中等职业学校</t>
  </si>
  <si>
    <t>肇庆市经贸中等职业学校</t>
  </si>
  <si>
    <t>广宁县中等职业技术学校</t>
  </si>
  <si>
    <t>肇庆市广宁卫生中等职业技术学校</t>
  </si>
  <si>
    <t>德庆县中等职业学校</t>
  </si>
  <si>
    <t>肇庆市高要区职业教育中心</t>
  </si>
  <si>
    <t>惠州卫生职业技术学校( 中职部)</t>
  </si>
  <si>
    <t>惠州市建筑学校</t>
  </si>
  <si>
    <t>惠州市成功职业技术学校</t>
  </si>
  <si>
    <t>惠州市立阳职业技术学校</t>
  </si>
  <si>
    <t>惠州市艺术职业技术学校</t>
  </si>
  <si>
    <t>惠州市东江职业技术学校</t>
  </si>
  <si>
    <t>惠州市科技职业技术学校</t>
  </si>
  <si>
    <t>惠州市理工职业技术学校</t>
  </si>
  <si>
    <t>惠州市求实职业技术学校</t>
  </si>
  <si>
    <t>惠州市金山信息工程职业技术学校</t>
  </si>
  <si>
    <t>惠州市惠城区职业技术学校</t>
  </si>
  <si>
    <t>惠州市教师进修学校</t>
  </si>
  <si>
    <t>惠州市财经职业技术学校</t>
  </si>
  <si>
    <t>惠州市新华印刷职业技术学校</t>
  </si>
  <si>
    <t>惠州市惠阳区教师进修学校</t>
  </si>
  <si>
    <t>惠阳理工职业技术学校</t>
  </si>
  <si>
    <t>惠阳财经外贸职业技术学校</t>
  </si>
  <si>
    <t>惠州华洋科技中等职业技术学校</t>
  </si>
  <si>
    <t>惠州市宝山职业技术学校</t>
  </si>
  <si>
    <t>龙门县职业技术学校</t>
  </si>
  <si>
    <t>嘉应学院医学院（中专部）</t>
  </si>
  <si>
    <t>梅州市艺术学校</t>
  </si>
  <si>
    <t>梅州市江南电脑学校</t>
  </si>
  <si>
    <t>梅州市五洲学校</t>
  </si>
  <si>
    <t>梅州市梅铁技术学校</t>
  </si>
  <si>
    <t>梅州市华南职业技术学校</t>
  </si>
  <si>
    <t>梅州市梅江区教师进修学校</t>
  </si>
  <si>
    <t>嘉应学院梅州师范分院(中专部)</t>
  </si>
  <si>
    <t>梅县劳服职业中学</t>
  </si>
  <si>
    <t>梅县经委技术学校</t>
  </si>
  <si>
    <t>梅州英才外语学校</t>
  </si>
  <si>
    <t>梅州市梅县区教师进修学校</t>
  </si>
  <si>
    <t>梅县成人中等专业技术学校</t>
  </si>
  <si>
    <t>大埔县教师进修学校</t>
  </si>
  <si>
    <t>丰顺县教师进修学校</t>
  </si>
  <si>
    <t>五华县华城职业技术学校</t>
  </si>
  <si>
    <t>五华县棉洋职业中学</t>
  </si>
  <si>
    <t>五华县成人中等专业技术学校</t>
  </si>
  <si>
    <t>五华县职业技术学校</t>
  </si>
  <si>
    <t>五华县长兴职业技术学校</t>
  </si>
  <si>
    <t>平远县职业技术学校</t>
  </si>
  <si>
    <t>平远县教师进修学校</t>
  </si>
  <si>
    <t>蕉岭县职业技术学校</t>
  </si>
  <si>
    <t>蕉岭县教师进修学校、广播电视大</t>
  </si>
  <si>
    <t>梅州市兴宁市教师进修学校</t>
  </si>
  <si>
    <t>梅州市兴宁市成人中等职业技术学校</t>
  </si>
  <si>
    <t>梅州市兴宁市职业技术学校</t>
  </si>
  <si>
    <t>梅州市兴宁市英才学校</t>
  </si>
  <si>
    <t>梅州市兴宁市南方学校</t>
  </si>
  <si>
    <t>梅州市兴宁市东方艺术学校</t>
  </si>
  <si>
    <t>梅州市兴宁市智能职业技术学校</t>
  </si>
  <si>
    <t>汕尾崇文中等职业学校</t>
  </si>
  <si>
    <t>汕尾市职业技术学校</t>
  </si>
  <si>
    <t>汕尾市体育运动学校</t>
  </si>
  <si>
    <t>汕尾市城区职业技术学校</t>
  </si>
  <si>
    <t>汕尾市城区红草中等职业技术学校</t>
  </si>
  <si>
    <t>汕尾职业技术学院中专部</t>
  </si>
  <si>
    <t>海丰县光明职业技术学校</t>
  </si>
  <si>
    <t>汕尾市华侨区中等职业技术学校</t>
  </si>
  <si>
    <t>陆丰市博美职业技术学校</t>
  </si>
  <si>
    <t>陆丰市甲西职业技术学校</t>
  </si>
  <si>
    <t>河源市体育运动学校</t>
  </si>
  <si>
    <t>河源职业技术学院中专部</t>
  </si>
  <si>
    <t>河源市现代职业技术学校</t>
  </si>
  <si>
    <t>河源市特蕾新艺术幼儿师范学校</t>
  </si>
  <si>
    <t>龙川县中等职业技术学校</t>
  </si>
  <si>
    <t>连平县职业技术学校</t>
  </si>
  <si>
    <t>和平县职业技术学校</t>
  </si>
  <si>
    <t>广东省东源卫生职业技术学校</t>
  </si>
  <si>
    <t>东源县职业技术学校</t>
  </si>
  <si>
    <t>阳江市城西职业技术学校</t>
  </si>
  <si>
    <t>阳江职业技术学院</t>
  </si>
  <si>
    <t>阳西县中等职业技术学校</t>
  </si>
  <si>
    <t>阳春市普利时职业技术学校</t>
  </si>
  <si>
    <t>清远市南方影视文武学校(中职部)</t>
  </si>
  <si>
    <t>清远职业技术学院中专部</t>
  </si>
  <si>
    <t>清远市长江职业技术学校</t>
  </si>
  <si>
    <t>清远市科技职业技术学校</t>
  </si>
  <si>
    <t>清远市新科职业技术学校</t>
  </si>
  <si>
    <t>清远市特殊学校</t>
  </si>
  <si>
    <t>佛冈县职业技术学校</t>
  </si>
  <si>
    <t>连山县职业技术学校</t>
  </si>
  <si>
    <t>连南县职业技术学校</t>
  </si>
  <si>
    <t>英德华粤艺术学校</t>
  </si>
  <si>
    <t>连州市职业技术学校</t>
  </si>
  <si>
    <t>潮州市育才职业技术学校</t>
  </si>
  <si>
    <t>潮州市体育运动学校</t>
  </si>
  <si>
    <t>潮州市湘桥区虹桥职业技术学校</t>
  </si>
  <si>
    <t>潮州市东方科技学校</t>
  </si>
  <si>
    <t>凤凰中学</t>
  </si>
  <si>
    <t>饶平县贡天职业技术学校</t>
  </si>
  <si>
    <t>饶平县新丰职业技术学校</t>
  </si>
  <si>
    <t>饶平县现代职业技术学校</t>
  </si>
  <si>
    <t>饶平县凤江实验学校</t>
  </si>
  <si>
    <t>揭阳市东山职业技术学校</t>
  </si>
  <si>
    <t>揭阳市体育运动学校</t>
  </si>
  <si>
    <t>揭阳市艺术学校</t>
  </si>
  <si>
    <t>揭阳潮汕中医药学校</t>
  </si>
  <si>
    <t>揭东区教师进修学校</t>
  </si>
  <si>
    <t>揭阳市蓝城区龙尾职业技术学校</t>
  </si>
  <si>
    <t>揭东区现代职业技术学校</t>
  </si>
  <si>
    <t>揭阳玉都职业技术学校</t>
  </si>
  <si>
    <t>揭阳市兴贤职业技术学校</t>
  </si>
  <si>
    <t>揭西教师进修学校</t>
  </si>
  <si>
    <t>惠来县教师进修学校</t>
  </si>
  <si>
    <t>惠来县葵潭职业技术学校</t>
  </si>
  <si>
    <t>普宁职业技术学校(普宁市成人中</t>
  </si>
  <si>
    <t>潮汕职业技术学院中职部</t>
  </si>
  <si>
    <t>普宁市科技职业技术学校</t>
  </si>
  <si>
    <t>普宁市教师进修学校</t>
  </si>
  <si>
    <t>广东省云浮市云城区中等职业技术学校</t>
  </si>
  <si>
    <t>云浮市云安县中等职业技术学校</t>
  </si>
  <si>
    <t>新兴县成人中专业技术学校（同理工校）</t>
  </si>
  <si>
    <t>新兴县教师进修学校（同理工校）</t>
  </si>
  <si>
    <t>新兴农业科学技术学校（同理工校）</t>
  </si>
  <si>
    <t>新兴县南大职业技术学校</t>
  </si>
  <si>
    <t>罗定市培英中等职业学校</t>
  </si>
  <si>
    <t>罗定市教师进修学校</t>
  </si>
  <si>
    <t>罗定市中等职业技术学校</t>
  </si>
  <si>
    <t>罗定电子工业学校</t>
  </si>
  <si>
    <t>罗定职业技术学院</t>
  </si>
  <si>
    <t>台山市联合职业技术学校</t>
  </si>
  <si>
    <t>台山市卫生职业技术学校</t>
  </si>
  <si>
    <t>台山市现代职业技术学校</t>
  </si>
  <si>
    <t>开平市青少年业余体校</t>
  </si>
  <si>
    <t>恩平市体育学校</t>
  </si>
  <si>
    <t>修正方式</t>
  </si>
  <si>
    <t>非独立设置，不支持</t>
  </si>
  <si>
    <t>体育艺术院校在校生人数乘以3.</t>
  </si>
  <si>
    <t>用学籍人数修正后，不支持。</t>
  </si>
  <si>
    <t>用学籍人数修正。</t>
  </si>
  <si>
    <t>学籍人数204人</t>
  </si>
  <si>
    <t>学籍人数4356人</t>
  </si>
  <si>
    <t>学籍人数8487人</t>
  </si>
  <si>
    <t>重点专业数量</t>
  </si>
  <si>
    <t>折算资金进度</t>
  </si>
  <si>
    <t>未参与分配</t>
  </si>
  <si>
    <t>办学性质</t>
  </si>
  <si>
    <t>民办</t>
  </si>
  <si>
    <t>公办</t>
  </si>
  <si>
    <t>项目资金分配总量=本次待分配资金总量（29520万元）*项目资金占比</t>
  </si>
  <si>
    <t>附件2</t>
  </si>
  <si>
    <t>2023年内地民族班省级补助分配明细表</t>
  </si>
  <si>
    <t>单位：万元</t>
  </si>
  <si>
    <t>属地</t>
  </si>
  <si>
    <t>办班补助</t>
  </si>
  <si>
    <t>高职院校校舍和设备设施改造补助</t>
  </si>
  <si>
    <t>总计</t>
  </si>
  <si>
    <t>广州</t>
  </si>
  <si>
    <t>广东广雅中学</t>
  </si>
  <si>
    <t>广州市第六中学</t>
  </si>
  <si>
    <t>广州市协和中学</t>
  </si>
  <si>
    <t>广州市禺山高级中学</t>
  </si>
  <si>
    <t>广州市玉岩中学</t>
  </si>
  <si>
    <t>广州市第七十五中学</t>
  </si>
  <si>
    <t>广州市城市建设职业学校</t>
  </si>
  <si>
    <t>广州市财经商贸职业学校</t>
  </si>
  <si>
    <t>广州市医药职业学校</t>
  </si>
  <si>
    <t>佛山</t>
  </si>
  <si>
    <t>佛山市第一中学</t>
  </si>
  <si>
    <t>佛山市南海区艺术高级中学</t>
  </si>
  <si>
    <t>佛山市实验中学</t>
  </si>
  <si>
    <t>佛山市顺德区勒流江义初级中学</t>
  </si>
  <si>
    <t>东莞</t>
  </si>
  <si>
    <t>东莞高级中学</t>
  </si>
  <si>
    <t>东莞市纺织服装学校</t>
  </si>
  <si>
    <t>珠海</t>
  </si>
  <si>
    <t>珠海市第四中学</t>
  </si>
  <si>
    <t>珠海市实验中学</t>
  </si>
  <si>
    <t>北京师范大学（珠海）附属高级中学</t>
  </si>
  <si>
    <t>中山</t>
  </si>
  <si>
    <t>中山市实验中学</t>
  </si>
  <si>
    <t>惠州</t>
  </si>
  <si>
    <t>惠州市第八中学</t>
  </si>
  <si>
    <t>惠州市华罗庚中学</t>
  </si>
  <si>
    <t>江门</t>
  </si>
  <si>
    <t>江门市培英高级中学</t>
  </si>
  <si>
    <t>江门市幼儿师范学校</t>
  </si>
  <si>
    <t>肇庆</t>
  </si>
  <si>
    <t>广东肇庆中学</t>
  </si>
  <si>
    <t>广州卫生职业技术学院</t>
  </si>
  <si>
    <t>河源</t>
  </si>
  <si>
    <t>河源职业技术学院</t>
  </si>
  <si>
    <t>江门幼儿师范高等专科学校</t>
  </si>
  <si>
    <t>合计</t>
  </si>
  <si>
    <t>附件2-2</t>
  </si>
  <si>
    <t>特殊地区中等职业学校基础能力建设项目资金分配明细表</t>
  </si>
  <si>
    <t>获粤东西北地区及省属中等职业学校合格办学项目支持（万元）</t>
  </si>
  <si>
    <t>本项目是否支持及原因</t>
  </si>
  <si>
    <t>资金分配（万元）</t>
  </si>
  <si>
    <t>注：此项资金支持原中央苏区县（梅州市全境8县，河源市龙川县、和平县、连平县，潮州市饶平县、韶关市南雄市）和3个民族自治县每县（市、区）集中力量重点建设一所规模以上公办中等职业学校，每学校支持资金150万元。若学校同时满足该项目条件和粤东西北地区中等职业学校合格办学项目条件，将同时计算获支持资金数量，取资金量高的支持。</t>
  </si>
  <si>
    <t>不支持</t>
  </si>
  <si>
    <t>在粤东西北地区及省属中等职业学校合格办学项目中支持。</t>
  </si>
  <si>
    <t>不支持，民办</t>
  </si>
  <si>
    <t>不支持，不属规模以上，该区集中支持梅州城西职业技术学校</t>
  </si>
  <si>
    <t>不支持，不属规模以上，该区集中支持梅县区第一职业学校</t>
  </si>
  <si>
    <t>不支持，不属规模以上，该县集中支持大埔县田家炳高级职业学校</t>
  </si>
  <si>
    <t>不支持，不属规模以上，该县集中支持丰顺县职业技术学校</t>
  </si>
  <si>
    <t>不支持，不属规模以上，该县集中支持五华县华城职业技术学校</t>
  </si>
  <si>
    <t>不支持，不属规模以上，该县集中支持平远县职业技术学校</t>
  </si>
  <si>
    <t>不支持，不属规模以上，该县集中支持蕉岭县职业技术学校</t>
  </si>
  <si>
    <t>不支持，不属规模以上，该市集中支持梅州市卫生职业技术学校</t>
  </si>
  <si>
    <t>不支持，不属规模以上，该市集中支持东源县职业技术学校</t>
  </si>
  <si>
    <t>不支持，不属规模以上，该县集中支持饶平县贡天职业技术学校</t>
  </si>
  <si>
    <t>在省级农村职业教育与成人教育示范县项目中支持。</t>
  </si>
  <si>
    <t>不支持，不属规模以上</t>
  </si>
  <si>
    <t>不支持，不属规模以上，该区集中支持汕尾市城区职业技术学校</t>
  </si>
  <si>
    <t>不支持，不属于独立设置</t>
  </si>
  <si>
    <t>不支持，不属规模以上，该县集中支持海丰县中等职业技术学校</t>
  </si>
  <si>
    <t>不支持，不属规模以上，该县集中支持陆丰市职业技术学校</t>
  </si>
  <si>
    <t>不支持，不属规模以上，该市集中支持广东省连州卫生学校</t>
  </si>
  <si>
    <t>不支持，不属于规模以上</t>
  </si>
  <si>
    <t>不支持，不属规模以上，该市集中支持普宁职业技术学校</t>
  </si>
  <si>
    <t>附件2-1</t>
  </si>
  <si>
    <t>2017年内地民族班省级补助资金储备项目库安排一览表</t>
  </si>
  <si>
    <r>
      <rPr>
        <sz val="12"/>
        <rFont val="黑体"/>
        <charset val="134"/>
      </rPr>
      <t>说明：此项资金用于专项原中央苏区县、欠发达革命老区县（韶关市南雄市，梅州市全境8县，汕尾市城区、陆河县、海丰县、陆丰市，河源市龙川县、和平县、连平县、紫金县，潮州市饶平县，揭阳市揭西县、惠来县、普宁市，惠州市惠东县）、民族自治县（清远市连南瑶族自治县、连山壮族瑶族自治县,韶关市乳源瑶族自治县）、原扶贫开发重点县（韶关市新丰县、乐昌市，河源市东源县，清远市阳山县、连州市）独立设置的规模以上公办中等职业学校（共计30个县区））</t>
    </r>
    <r>
      <rPr>
        <sz val="12"/>
        <color indexed="10"/>
        <rFont val="黑体"/>
        <charset val="134"/>
      </rPr>
      <t>，同时确保每县集中支持最多1所，每学校支持资金250万元（每所学校支持的资金量约为全部学校平均资金量的1.2倍）。</t>
    </r>
    <r>
      <rPr>
        <sz val="12"/>
        <rFont val="黑体"/>
        <charset val="134"/>
      </rPr>
      <t>若学校同时满足该项目条件和粤东西北地区及省属中等职业学校合格办学项项目条件，将同时计算获支持资金数量，取资金量高的支持，不重复支持。</t>
    </r>
  </si>
  <si>
    <t>不支持，不属规模以上，该县集中支持陆丰市第二职业技术学校</t>
  </si>
  <si>
    <t>特殊地区中等职业学校基础能力建设项目资金分配表</t>
  </si>
  <si>
    <t>获粤东西北地区中等职业学校合格办学项目支持（万元）</t>
  </si>
  <si>
    <t>不支持，市属</t>
  </si>
  <si>
    <t>学校同时满足该项目条件和粤东西北地区中等职业学校合格办学项目条件，此项目支持资金更多。故在此处支持。</t>
  </si>
  <si>
    <t>粤东西北地区中等职业学校合格办学项目资金分配表</t>
  </si>
  <si>
    <t>省级重点专业数量（个）</t>
  </si>
  <si>
    <t>省重专业数量权重（5%）</t>
  </si>
  <si>
    <t>技能大赛获奖数量权重（5%）</t>
  </si>
  <si>
    <t>获奖数量</t>
  </si>
  <si>
    <t>学校省重专业数量权重获得资金分配量=该校省级重点专业数量*本权重资金量/参与分配的省级重点专业数量总和</t>
  </si>
  <si>
    <t>获奖合计备注：统计2015-2016年度省中等职业学校技能大赛、信息化教学大赛省三等奖以上获奖情况</t>
  </si>
  <si>
    <t>其中：教师获奖</t>
  </si>
  <si>
    <t>其中：学生获奖</t>
  </si>
  <si>
    <t>学校技能大赛获奖数量权重获得资金分配量=该校技能大赛获奖数量*本权重资金量/参与分配的学校技能大赛获奖数量总和</t>
  </si>
  <si>
    <t>1.体育艺术院校：根据《省级重点中等职业学校评估标准》，体育艺术院校在校生人数乘以3参与分配.</t>
  </si>
  <si>
    <t>未获得支持</t>
  </si>
  <si>
    <t>体育艺术院校：根据《省级重点中等职业学校评估标准》，体育艺术院校在校生人数乘以3参与分配.</t>
  </si>
</sst>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176" formatCode="0.00_ "/>
    <numFmt numFmtId="41" formatCode="_ * #,##0_ ;_ * \-#,##0_ ;_ * &quot;-&quot;_ ;_ @_ "/>
    <numFmt numFmtId="177" formatCode="0_ "/>
    <numFmt numFmtId="178" formatCode="[$-10804]0.000000;\(0.000000\)"/>
    <numFmt numFmtId="179" formatCode="0_);[Red]\(0\)"/>
    <numFmt numFmtId="42" formatCode="_ &quot;￥&quot;* #,##0_ ;_ &quot;￥&quot;* \-#,##0_ ;_ &quot;￥&quot;* &quot;-&quot;_ ;_ @_ "/>
  </numFmts>
  <fonts count="56">
    <font>
      <sz val="11"/>
      <name val="宋体"/>
      <charset val="134"/>
    </font>
    <font>
      <sz val="11"/>
      <color indexed="8"/>
      <name val="宋体"/>
      <charset val="134"/>
    </font>
    <font>
      <sz val="18"/>
      <color indexed="8"/>
      <name val="方正小标宋简体"/>
      <charset val="134"/>
    </font>
    <font>
      <b/>
      <sz val="18"/>
      <color indexed="8"/>
      <name val="宋体"/>
      <charset val="134"/>
    </font>
    <font>
      <sz val="18"/>
      <color indexed="8"/>
      <name val="宋体"/>
      <charset val="134"/>
    </font>
    <font>
      <sz val="12"/>
      <color indexed="8"/>
      <name val="黑体"/>
      <charset val="134"/>
    </font>
    <font>
      <sz val="12"/>
      <color indexed="8"/>
      <name val="仿宋"/>
      <charset val="134"/>
    </font>
    <font>
      <sz val="12"/>
      <name val="黑体"/>
      <charset val="134"/>
    </font>
    <font>
      <b/>
      <sz val="12"/>
      <color indexed="8"/>
      <name val="仿宋"/>
      <charset val="134"/>
    </font>
    <font>
      <sz val="16"/>
      <color indexed="8"/>
      <name val="方正小标宋简体"/>
      <charset val="134"/>
    </font>
    <font>
      <sz val="11"/>
      <color indexed="8"/>
      <name val="黑体"/>
      <charset val="134"/>
    </font>
    <font>
      <sz val="11"/>
      <name val="黑体"/>
      <charset val="134"/>
    </font>
    <font>
      <sz val="16"/>
      <name val="方正小标宋简体"/>
      <charset val="134"/>
    </font>
    <font>
      <sz val="12"/>
      <name val="仿宋"/>
      <charset val="134"/>
    </font>
    <font>
      <sz val="12"/>
      <color indexed="10"/>
      <name val="黑体"/>
      <charset val="134"/>
    </font>
    <font>
      <sz val="11"/>
      <color indexed="10"/>
      <name val="宋体"/>
      <charset val="134"/>
    </font>
    <font>
      <b/>
      <sz val="11"/>
      <color indexed="10"/>
      <name val="黑体"/>
      <charset val="134"/>
    </font>
    <font>
      <b/>
      <sz val="12"/>
      <color indexed="10"/>
      <name val="仿宋"/>
      <charset val="134"/>
    </font>
    <font>
      <b/>
      <sz val="11"/>
      <name val="黑体"/>
      <charset val="134"/>
    </font>
    <font>
      <b/>
      <sz val="12"/>
      <name val="仿宋"/>
      <charset val="134"/>
    </font>
    <font>
      <b/>
      <sz val="11"/>
      <color indexed="8"/>
      <name val="宋体"/>
      <charset val="134"/>
    </font>
    <font>
      <sz val="12"/>
      <name val="宋体"/>
      <charset val="134"/>
    </font>
    <font>
      <sz val="11"/>
      <color indexed="8"/>
      <name val="仿宋_GB2312"/>
      <charset val="134"/>
    </font>
    <font>
      <b/>
      <sz val="12"/>
      <color indexed="8"/>
      <name val="仿宋_GB2312"/>
      <charset val="134"/>
    </font>
    <font>
      <sz val="12"/>
      <color indexed="8"/>
      <name val="仿宋_GB2312"/>
      <charset val="134"/>
    </font>
    <font>
      <sz val="12"/>
      <color theme="1"/>
      <name val="仿宋_GB2312"/>
      <charset val="134"/>
    </font>
    <font>
      <sz val="12"/>
      <name val="仿宋_GB2312"/>
      <charset val="134"/>
    </font>
    <font>
      <sz val="14"/>
      <color indexed="8"/>
      <name val="仿宋"/>
      <charset val="134"/>
    </font>
    <font>
      <b/>
      <sz val="12"/>
      <name val="宋体"/>
      <charset val="134"/>
    </font>
    <font>
      <sz val="14"/>
      <name val="仿宋"/>
      <charset val="134"/>
    </font>
    <font>
      <sz val="10"/>
      <color indexed="8"/>
      <name val="宋体"/>
      <charset val="134"/>
    </font>
    <font>
      <sz val="10"/>
      <name val="宋体"/>
      <charset val="134"/>
    </font>
    <font>
      <b/>
      <sz val="11"/>
      <color indexed="10"/>
      <name val="宋体"/>
      <charset val="134"/>
    </font>
    <font>
      <sz val="10"/>
      <color indexed="10"/>
      <name val="宋体"/>
      <charset val="134"/>
    </font>
    <font>
      <b/>
      <sz val="10"/>
      <color indexed="10"/>
      <name val="宋体"/>
      <charset val="134"/>
    </font>
    <font>
      <sz val="10"/>
      <color indexed="12"/>
      <name val="宋体"/>
      <charset val="134"/>
    </font>
    <font>
      <sz val="11"/>
      <color indexed="8"/>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u/>
      <sz val="11"/>
      <color rgb="FF800080"/>
      <name val="宋体"/>
      <charset val="134"/>
      <scheme val="minor"/>
    </font>
    <font>
      <u/>
      <sz val="11"/>
      <color rgb="FF0000FF"/>
      <name val="宋体"/>
      <charset val="134"/>
      <scheme val="minor"/>
    </font>
    <font>
      <b/>
      <sz val="18"/>
      <color theme="3"/>
      <name val="宋体"/>
      <charset val="134"/>
      <scheme val="minor"/>
    </font>
    <font>
      <sz val="11"/>
      <color rgb="FFFF0000"/>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1"/>
        <bgColor indexed="0"/>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20651875362"/>
        <bgColor indexed="64"/>
      </patternFill>
    </fill>
    <fill>
      <patternFill patternType="solid">
        <fgColor theme="6" tint="0.79992065187536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14548173467"/>
        <bgColor indexed="64"/>
      </patternFill>
    </fill>
    <fill>
      <patternFill patternType="solid">
        <fgColor theme="6" tint="0.399914548173467"/>
        <bgColor indexed="64"/>
      </patternFill>
    </fill>
    <fill>
      <patternFill patternType="solid">
        <fgColor rgb="FFFFFFCC"/>
        <bgColor indexed="64"/>
      </patternFill>
    </fill>
    <fill>
      <patternFill patternType="solid">
        <fgColor theme="9" tint="0.399914548173467"/>
        <bgColor indexed="64"/>
      </patternFill>
    </fill>
    <fill>
      <patternFill patternType="solid">
        <fgColor theme="7" tint="0.399914548173467"/>
        <bgColor indexed="64"/>
      </patternFill>
    </fill>
    <fill>
      <patternFill patternType="solid">
        <fgColor theme="5" tint="0.399914548173467"/>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14548173467"/>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4" tint="0.799920651875362"/>
        <bgColor indexed="64"/>
      </patternFill>
    </fill>
    <fill>
      <patternFill patternType="solid">
        <fgColor theme="7" tint="0.799920651875362"/>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6" fillId="0" borderId="0" applyFont="0" applyFill="0" applyBorder="0" applyAlignment="0" applyProtection="0">
      <alignment vertical="center"/>
    </xf>
    <xf numFmtId="0" fontId="37" fillId="8" borderId="0" applyNumberFormat="0" applyBorder="0" applyAlignment="0" applyProtection="0">
      <alignment vertical="center"/>
    </xf>
    <xf numFmtId="0" fontId="41" fillId="11" borderId="20"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6" borderId="0" applyNumberFormat="0" applyBorder="0" applyAlignment="0" applyProtection="0">
      <alignment vertical="center"/>
    </xf>
    <xf numFmtId="0" fontId="39" fillId="9" borderId="0" applyNumberFormat="0" applyBorder="0" applyAlignment="0" applyProtection="0">
      <alignment vertical="center"/>
    </xf>
    <xf numFmtId="43" fontId="36" fillId="0" borderId="0" applyFont="0" applyFill="0" applyBorder="0" applyAlignment="0" applyProtection="0">
      <alignment vertical="center"/>
    </xf>
    <xf numFmtId="0" fontId="42" fillId="13" borderId="0" applyNumberFormat="0" applyBorder="0" applyAlignment="0" applyProtection="0">
      <alignment vertical="center"/>
    </xf>
    <xf numFmtId="0" fontId="44" fillId="0" borderId="0" applyNumberFormat="0" applyFill="0" applyBorder="0" applyAlignment="0" applyProtection="0">
      <alignment vertical="center"/>
    </xf>
    <xf numFmtId="9" fontId="36" fillId="0" borderId="0" applyFont="0" applyFill="0" applyBorder="0" applyAlignment="0" applyProtection="0">
      <alignment vertical="center"/>
    </xf>
    <xf numFmtId="0" fontId="43" fillId="0" borderId="0" applyNumberFormat="0" applyFill="0" applyBorder="0" applyAlignment="0" applyProtection="0">
      <alignment vertical="center"/>
    </xf>
    <xf numFmtId="0" fontId="36" fillId="14" borderId="21" applyNumberFormat="0" applyFont="0" applyAlignment="0" applyProtection="0">
      <alignment vertical="center"/>
    </xf>
    <xf numFmtId="0" fontId="42" fillId="17" borderId="0" applyNumberFormat="0" applyBorder="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24" applyNumberFormat="0" applyFill="0" applyAlignment="0" applyProtection="0">
      <alignment vertical="center"/>
    </xf>
    <xf numFmtId="0" fontId="52" fillId="0" borderId="24" applyNumberFormat="0" applyFill="0" applyAlignment="0" applyProtection="0">
      <alignment vertical="center"/>
    </xf>
    <xf numFmtId="0" fontId="42" fillId="20" borderId="0" applyNumberFormat="0" applyBorder="0" applyAlignment="0" applyProtection="0">
      <alignment vertical="center"/>
    </xf>
    <xf numFmtId="0" fontId="38" fillId="0" borderId="26" applyNumberFormat="0" applyFill="0" applyAlignment="0" applyProtection="0">
      <alignment vertical="center"/>
    </xf>
    <xf numFmtId="0" fontId="42" fillId="16" borderId="0" applyNumberFormat="0" applyBorder="0" applyAlignment="0" applyProtection="0">
      <alignment vertical="center"/>
    </xf>
    <xf numFmtId="0" fontId="54" fillId="24" borderId="27" applyNumberFormat="0" applyAlignment="0" applyProtection="0">
      <alignment vertical="center"/>
    </xf>
    <xf numFmtId="0" fontId="55" fillId="24" borderId="20" applyNumberFormat="0" applyAlignment="0" applyProtection="0">
      <alignment vertical="center"/>
    </xf>
    <xf numFmtId="0" fontId="47" fillId="19" borderId="22" applyNumberFormat="0" applyAlignment="0" applyProtection="0">
      <alignment vertical="center"/>
    </xf>
    <xf numFmtId="0" fontId="37" fillId="28" borderId="0" applyNumberFormat="0" applyBorder="0" applyAlignment="0" applyProtection="0">
      <alignment vertical="center"/>
    </xf>
    <xf numFmtId="0" fontId="42" fillId="21" borderId="0" applyNumberFormat="0" applyBorder="0" applyAlignment="0" applyProtection="0">
      <alignment vertical="center"/>
    </xf>
    <xf numFmtId="0" fontId="49" fillId="0" borderId="23" applyNumberFormat="0" applyFill="0" applyAlignment="0" applyProtection="0">
      <alignment vertical="center"/>
    </xf>
    <xf numFmtId="0" fontId="51" fillId="0" borderId="25" applyNumberFormat="0" applyFill="0" applyAlignment="0" applyProtection="0">
      <alignment vertical="center"/>
    </xf>
    <xf numFmtId="0" fontId="53" fillId="22" borderId="0" applyNumberFormat="0" applyBorder="0" applyAlignment="0" applyProtection="0">
      <alignment vertical="center"/>
    </xf>
    <xf numFmtId="0" fontId="40" fillId="10" borderId="0" applyNumberFormat="0" applyBorder="0" applyAlignment="0" applyProtection="0">
      <alignment vertical="center"/>
    </xf>
    <xf numFmtId="0" fontId="37" fillId="7" borderId="0" applyNumberFormat="0" applyBorder="0" applyAlignment="0" applyProtection="0">
      <alignment vertical="center"/>
    </xf>
    <xf numFmtId="0" fontId="42" fillId="23" borderId="0" applyNumberFormat="0" applyBorder="0" applyAlignment="0" applyProtection="0">
      <alignment vertical="center"/>
    </xf>
    <xf numFmtId="0" fontId="37" fillId="25" borderId="0" applyNumberFormat="0" applyBorder="0" applyAlignment="0" applyProtection="0">
      <alignment vertical="center"/>
    </xf>
    <xf numFmtId="0" fontId="37" fillId="18" borderId="0" applyNumberFormat="0" applyBorder="0" applyAlignment="0" applyProtection="0">
      <alignment vertical="center"/>
    </xf>
    <xf numFmtId="0" fontId="37" fillId="27" borderId="0" applyNumberFormat="0" applyBorder="0" applyAlignment="0" applyProtection="0">
      <alignment vertical="center"/>
    </xf>
    <xf numFmtId="0" fontId="37" fillId="31" borderId="0" applyNumberFormat="0" applyBorder="0" applyAlignment="0" applyProtection="0">
      <alignment vertical="center"/>
    </xf>
    <xf numFmtId="0" fontId="42" fillId="33" borderId="0" applyNumberFormat="0" applyBorder="0" applyAlignment="0" applyProtection="0">
      <alignment vertical="center"/>
    </xf>
    <xf numFmtId="0" fontId="42" fillId="35" borderId="0" applyNumberFormat="0" applyBorder="0" applyAlignment="0" applyProtection="0">
      <alignment vertical="center"/>
    </xf>
    <xf numFmtId="0" fontId="37" fillId="26" borderId="0" applyNumberFormat="0" applyBorder="0" applyAlignment="0" applyProtection="0">
      <alignment vertical="center"/>
    </xf>
    <xf numFmtId="0" fontId="37" fillId="30" borderId="0" applyNumberFormat="0" applyBorder="0" applyAlignment="0" applyProtection="0">
      <alignment vertical="center"/>
    </xf>
    <xf numFmtId="0" fontId="42" fillId="32" borderId="0" applyNumberFormat="0" applyBorder="0" applyAlignment="0" applyProtection="0">
      <alignment vertical="center"/>
    </xf>
    <xf numFmtId="0" fontId="37" fillId="5" borderId="0" applyNumberFormat="0" applyBorder="0" applyAlignment="0" applyProtection="0">
      <alignment vertical="center"/>
    </xf>
    <xf numFmtId="0" fontId="42" fillId="12" borderId="0" applyNumberFormat="0" applyBorder="0" applyAlignment="0" applyProtection="0">
      <alignment vertical="center"/>
    </xf>
    <xf numFmtId="0" fontId="42" fillId="34" borderId="0" applyNumberFormat="0" applyBorder="0" applyAlignment="0" applyProtection="0">
      <alignment vertical="center"/>
    </xf>
    <xf numFmtId="0" fontId="37" fillId="29" borderId="0" applyNumberFormat="0" applyBorder="0" applyAlignment="0" applyProtection="0">
      <alignment vertical="center"/>
    </xf>
    <xf numFmtId="0" fontId="42" fillId="15" borderId="0" applyNumberFormat="0" applyBorder="0" applyAlignment="0" applyProtection="0">
      <alignment vertical="center"/>
    </xf>
  </cellStyleXfs>
  <cellXfs count="176">
    <xf numFmtId="0" fontId="0" fillId="0" borderId="0" xfId="0">
      <alignment vertical="center"/>
    </xf>
    <xf numFmtId="0" fontId="1" fillId="0" borderId="1" xfId="0" applyFont="1" applyBorder="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lignmen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178" fontId="6" fillId="2"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7"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vertical="center" wrapText="1"/>
    </xf>
    <xf numFmtId="0" fontId="9" fillId="0" borderId="11" xfId="0" applyFont="1" applyBorder="1" applyAlignment="1">
      <alignment horizontal="center" vertical="center"/>
    </xf>
    <xf numFmtId="0" fontId="9" fillId="0" borderId="11" xfId="0" applyFont="1" applyBorder="1">
      <alignment vertical="center"/>
    </xf>
    <xf numFmtId="0" fontId="5"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5" fillId="0" borderId="12" xfId="0" applyFont="1" applyBorder="1" applyAlignment="1">
      <alignment horizontal="left" vertical="center" wrapText="1"/>
    </xf>
    <xf numFmtId="0" fontId="1" fillId="0" borderId="13" xfId="0" applyFont="1" applyBorder="1" applyAlignment="1">
      <alignment horizontal="left" vertical="center" wrapText="1"/>
    </xf>
    <xf numFmtId="0" fontId="10" fillId="0" borderId="12" xfId="0" applyFont="1" applyBorder="1" applyAlignment="1">
      <alignment horizontal="center" vertical="center"/>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178" fontId="6" fillId="0" borderId="1" xfId="0" applyNumberFormat="1" applyFont="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 fillId="0" borderId="11" xfId="0" applyFont="1" applyBorder="1">
      <alignment vertical="center"/>
    </xf>
    <xf numFmtId="0" fontId="6" fillId="0" borderId="1" xfId="0" applyFont="1" applyFill="1" applyBorder="1" applyAlignment="1">
      <alignment horizontal="center" vertical="center" wrapText="1"/>
    </xf>
    <xf numFmtId="0" fontId="1" fillId="0" borderId="14" xfId="0" applyFont="1"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8" fillId="0" borderId="1" xfId="0" applyFont="1" applyBorder="1" applyAlignment="1" applyProtection="1">
      <alignment horizontal="center" vertical="center" wrapText="1"/>
      <protection locked="0"/>
    </xf>
    <xf numFmtId="0" fontId="11" fillId="0" borderId="0" xfId="0" applyFont="1">
      <alignment vertical="center"/>
    </xf>
    <xf numFmtId="0" fontId="0" fillId="0" borderId="0" xfId="0" applyFont="1">
      <alignment vertical="center"/>
    </xf>
    <xf numFmtId="0" fontId="12" fillId="0" borderId="11" xfId="0" applyFont="1" applyBorder="1" applyAlignment="1">
      <alignment horizontal="center" vertical="center"/>
    </xf>
    <xf numFmtId="0" fontId="12" fillId="0" borderId="11" xfId="0" applyFont="1" applyBorder="1">
      <alignment vertical="center"/>
    </xf>
    <xf numFmtId="0" fontId="7" fillId="0" borderId="12"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7" fillId="0" borderId="12" xfId="0" applyFont="1" applyBorder="1" applyAlignment="1">
      <alignment horizontal="left" vertical="center" wrapText="1"/>
    </xf>
    <xf numFmtId="0" fontId="0" fillId="0" borderId="13" xfId="0" applyFont="1" applyBorder="1" applyAlignment="1">
      <alignment horizontal="left" vertical="center" wrapText="1"/>
    </xf>
    <xf numFmtId="0" fontId="11" fillId="0" borderId="12" xfId="0" applyFont="1" applyBorder="1" applyAlignment="1">
      <alignment horizontal="center" vertical="center"/>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178" fontId="13" fillId="0" borderId="1" xfId="0" applyNumberFormat="1" applyFont="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0" fillId="0" borderId="11" xfId="0" applyFont="1" applyBorder="1">
      <alignment vertical="center"/>
    </xf>
    <xf numFmtId="0" fontId="13" fillId="0" borderId="1" xfId="0" applyFont="1" applyFill="1" applyBorder="1" applyAlignment="1">
      <alignment horizontal="center" vertical="center" wrapText="1"/>
    </xf>
    <xf numFmtId="0" fontId="0" fillId="0" borderId="14" xfId="0"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2" xfId="0" applyFont="1" applyBorder="1" applyAlignment="1">
      <alignment horizontal="left" vertical="center" wrapText="1"/>
    </xf>
    <xf numFmtId="0" fontId="15" fillId="0" borderId="13" xfId="0" applyFont="1" applyBorder="1" applyAlignment="1">
      <alignment horizontal="left" vertical="center" wrapText="1"/>
    </xf>
    <xf numFmtId="0" fontId="16" fillId="0" borderId="12" xfId="0" applyFont="1" applyBorder="1" applyAlignment="1">
      <alignment horizontal="center" vertical="center"/>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178" fontId="17" fillId="0" borderId="1" xfId="0" applyNumberFormat="1"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5" fillId="0" borderId="14" xfId="0" applyFont="1" applyBorder="1" applyAlignment="1">
      <alignment vertical="center" wrapText="1"/>
    </xf>
    <xf numFmtId="0" fontId="8" fillId="0" borderId="1" xfId="0" applyFont="1" applyBorder="1" applyAlignment="1" applyProtection="1">
      <alignment horizontal="left" vertical="center" wrapText="1"/>
      <protection locked="0"/>
    </xf>
    <xf numFmtId="0" fontId="18" fillId="0" borderId="12" xfId="0" applyFont="1" applyBorder="1" applyAlignment="1">
      <alignment horizontal="center" vertical="center"/>
    </xf>
    <xf numFmtId="0" fontId="19" fillId="0" borderId="1" xfId="0" applyFont="1" applyBorder="1" applyAlignment="1" applyProtection="1">
      <alignment horizontal="left" vertical="center" wrapText="1"/>
      <protection locked="0"/>
    </xf>
    <xf numFmtId="0" fontId="19" fillId="0" borderId="1" xfId="0" applyFont="1" applyBorder="1" applyAlignment="1" applyProtection="1">
      <alignment horizontal="center" vertical="center" wrapText="1"/>
      <protection locked="0"/>
    </xf>
    <xf numFmtId="0" fontId="1"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10" fillId="0" borderId="0" xfId="0" applyFont="1" applyFill="1" applyBorder="1" applyAlignment="1">
      <alignment vertical="center"/>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43" fontId="24"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readingOrder="1"/>
      <protection locked="0"/>
    </xf>
    <xf numFmtId="43" fontId="23" fillId="0" borderId="1"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applyFont="1" applyFill="1" applyBorder="1" applyAlignment="1" applyProtection="1">
      <alignment horizontal="left" vertical="center" wrapText="1" readingOrder="1"/>
      <protection locked="0"/>
    </xf>
    <xf numFmtId="176" fontId="8" fillId="0" borderId="0"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28" fillId="0" borderId="0" xfId="0" applyFont="1" applyFill="1" applyBorder="1" applyAlignment="1">
      <alignment vertical="center"/>
    </xf>
    <xf numFmtId="0" fontId="1" fillId="0" borderId="1" xfId="0" applyFont="1" applyBorder="1" applyAlignment="1">
      <alignment horizontal="left" vertical="center" wrapText="1"/>
    </xf>
    <xf numFmtId="0" fontId="27" fillId="0" borderId="1" xfId="0" applyFont="1" applyBorder="1" applyAlignment="1">
      <alignment horizontal="center" vertical="center"/>
    </xf>
    <xf numFmtId="0" fontId="27" fillId="0" borderId="1" xfId="0" applyFont="1" applyBorder="1" applyAlignment="1" applyProtection="1">
      <alignment horizontal="left" vertical="center" wrapText="1" readingOrder="1"/>
      <protection locked="0"/>
    </xf>
    <xf numFmtId="0" fontId="27" fillId="0" borderId="1" xfId="0" applyFont="1" applyBorder="1" applyAlignment="1" applyProtection="1">
      <alignment horizontal="center" vertical="center" wrapText="1" readingOrder="1"/>
      <protection locked="0"/>
    </xf>
    <xf numFmtId="0" fontId="27" fillId="0" borderId="15" xfId="0" applyFont="1" applyBorder="1" applyAlignment="1" applyProtection="1">
      <alignment horizontal="left" vertical="center" wrapText="1" readingOrder="1"/>
      <protection locked="0"/>
    </xf>
    <xf numFmtId="0" fontId="27" fillId="0" borderId="15" xfId="0" applyFont="1" applyBorder="1" applyAlignment="1" applyProtection="1">
      <alignment horizontal="center" vertical="center" wrapText="1" readingOrder="1"/>
      <protection locked="0"/>
    </xf>
    <xf numFmtId="0" fontId="27" fillId="0" borderId="0" xfId="0" applyFont="1" applyBorder="1" applyAlignment="1" applyProtection="1">
      <alignment horizontal="center" vertical="center" wrapText="1" readingOrder="1"/>
      <protection locked="0"/>
    </xf>
    <xf numFmtId="0" fontId="29" fillId="0" borderId="15" xfId="0" applyFont="1" applyBorder="1" applyAlignment="1" applyProtection="1">
      <alignment horizontal="left" vertical="center" wrapText="1" readingOrder="1"/>
      <protection locked="0"/>
    </xf>
    <xf numFmtId="176" fontId="8" fillId="2"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176" fontId="1" fillId="0" borderId="1" xfId="0" applyNumberFormat="1" applyFont="1" applyBorder="1">
      <alignment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1" fillId="0" borderId="1" xfId="0" applyFont="1" applyBorder="1" applyAlignment="1">
      <alignment horizontal="center" vertical="center"/>
    </xf>
    <xf numFmtId="0" fontId="30" fillId="0" borderId="1" xfId="0" applyFont="1" applyBorder="1" applyAlignment="1" applyProtection="1">
      <alignment horizontal="left" vertical="center" wrapText="1" readingOrder="1"/>
      <protection locked="0"/>
    </xf>
    <xf numFmtId="0" fontId="30" fillId="3" borderId="1" xfId="0" applyFont="1" applyFill="1" applyBorder="1" applyAlignment="1" applyProtection="1">
      <alignment horizontal="center" vertical="center" wrapText="1" readingOrder="1"/>
      <protection locked="0"/>
    </xf>
    <xf numFmtId="0" fontId="30" fillId="3" borderId="1" xfId="0" applyFont="1" applyFill="1" applyBorder="1" applyAlignment="1" applyProtection="1">
      <alignment horizontal="right" vertical="center" wrapText="1" readingOrder="1"/>
      <protection locked="0"/>
    </xf>
    <xf numFmtId="0" fontId="30" fillId="0" borderId="1" xfId="0" applyFont="1" applyBorder="1" applyAlignment="1" applyProtection="1">
      <alignment horizontal="right" vertical="center" wrapText="1" readingOrder="1"/>
      <protection locked="0"/>
    </xf>
    <xf numFmtId="178" fontId="30" fillId="0" borderId="1" xfId="0" applyNumberFormat="1" applyFont="1" applyBorder="1" applyAlignment="1" applyProtection="1">
      <alignment horizontal="right" vertical="center" wrapText="1" readingOrder="1"/>
      <protection locked="0"/>
    </xf>
    <xf numFmtId="0" fontId="30" fillId="0" borderId="15" xfId="0" applyFont="1" applyBorder="1" applyAlignment="1" applyProtection="1">
      <alignment horizontal="center" vertical="center" wrapText="1" readingOrder="1"/>
      <protection locked="0"/>
    </xf>
    <xf numFmtId="0" fontId="30" fillId="0" borderId="15" xfId="0" applyFont="1" applyBorder="1" applyAlignment="1" applyProtection="1">
      <alignment horizontal="left" vertical="center" wrapText="1" readingOrder="1"/>
      <protection locked="0"/>
    </xf>
    <xf numFmtId="0" fontId="30" fillId="3" borderId="15" xfId="0" applyFont="1" applyFill="1" applyBorder="1" applyAlignment="1" applyProtection="1">
      <alignment horizontal="center" vertical="center" wrapText="1" readingOrder="1"/>
      <protection locked="0"/>
    </xf>
    <xf numFmtId="0" fontId="30" fillId="3" borderId="15" xfId="0" applyFont="1" applyFill="1" applyBorder="1" applyAlignment="1" applyProtection="1">
      <alignment horizontal="right" vertical="center" wrapText="1" readingOrder="1"/>
      <protection locked="0"/>
    </xf>
    <xf numFmtId="0" fontId="30" fillId="0" borderId="15" xfId="0" applyFont="1" applyBorder="1" applyAlignment="1" applyProtection="1">
      <alignment horizontal="right" vertical="center" wrapText="1" readingOrder="1"/>
      <protection locked="0"/>
    </xf>
    <xf numFmtId="178" fontId="30" fillId="0" borderId="15" xfId="0" applyNumberFormat="1" applyFont="1" applyBorder="1" applyAlignment="1" applyProtection="1">
      <alignment horizontal="right" vertical="center" wrapText="1" readingOrder="1"/>
      <protection locked="0"/>
    </xf>
    <xf numFmtId="0" fontId="31" fillId="0" borderId="15" xfId="0" applyFont="1" applyBorder="1" applyAlignment="1" applyProtection="1">
      <alignment horizontal="left" vertical="center" wrapText="1" readingOrder="1"/>
      <protection locked="0"/>
    </xf>
    <xf numFmtId="0" fontId="31" fillId="0" borderId="15" xfId="0" applyFont="1" applyBorder="1" applyAlignment="1" applyProtection="1">
      <alignment horizontal="center" vertical="center" wrapText="1" readingOrder="1"/>
      <protection locked="0"/>
    </xf>
    <xf numFmtId="0" fontId="30" fillId="0" borderId="0" xfId="0" applyFont="1" applyBorder="1" applyAlignment="1" applyProtection="1">
      <alignment horizontal="right" vertical="center" wrapText="1" readingOrder="1"/>
      <protection locked="0"/>
    </xf>
    <xf numFmtId="0" fontId="1" fillId="0" borderId="0" xfId="0" applyFont="1" applyBorder="1">
      <alignment vertical="center"/>
    </xf>
    <xf numFmtId="0" fontId="1" fillId="0" borderId="0" xfId="0" applyFont="1">
      <alignment vertical="center"/>
    </xf>
    <xf numFmtId="178" fontId="30" fillId="0" borderId="1" xfId="0" applyNumberFormat="1" applyFont="1" applyBorder="1" applyAlignment="1" applyProtection="1">
      <alignment horizontal="center" vertical="center" wrapText="1"/>
      <protection locked="0"/>
    </xf>
    <xf numFmtId="179" fontId="30" fillId="0" borderId="1" xfId="0" applyNumberFormat="1" applyFont="1" applyBorder="1" applyAlignment="1" applyProtection="1">
      <alignment horizontal="center" vertical="center" wrapText="1"/>
      <protection locked="0"/>
    </xf>
    <xf numFmtId="178" fontId="30" fillId="0" borderId="15" xfId="0" applyNumberFormat="1" applyFont="1" applyBorder="1" applyAlignment="1" applyProtection="1">
      <alignment horizontal="center" vertical="center" wrapText="1"/>
      <protection locked="0"/>
    </xf>
    <xf numFmtId="179" fontId="30" fillId="0" borderId="15" xfId="0" applyNumberFormat="1" applyFont="1" applyBorder="1" applyAlignment="1" applyProtection="1">
      <alignment horizontal="center" vertical="center" wrapText="1"/>
      <protection locked="0"/>
    </xf>
    <xf numFmtId="179" fontId="30" fillId="0" borderId="15" xfId="0" applyNumberFormat="1" applyFont="1" applyBorder="1" applyAlignment="1" applyProtection="1">
      <alignment horizontal="center" vertical="center" wrapText="1" readingOrder="1"/>
      <protection locked="0"/>
    </xf>
    <xf numFmtId="0" fontId="30" fillId="0" borderId="16" xfId="0" applyFont="1" applyBorder="1" applyAlignment="1" applyProtection="1">
      <alignment horizontal="right" vertical="center" wrapText="1" readingOrder="1"/>
      <protection locked="0"/>
    </xf>
    <xf numFmtId="0" fontId="30" fillId="0" borderId="17" xfId="0" applyFont="1" applyBorder="1" applyAlignment="1" applyProtection="1">
      <alignment horizontal="center" vertical="center" wrapText="1" readingOrder="1"/>
      <protection locked="0"/>
    </xf>
    <xf numFmtId="0" fontId="20" fillId="0" borderId="11" xfId="0" applyFont="1" applyBorder="1" applyAlignment="1">
      <alignment horizontal="center" vertical="center"/>
    </xf>
    <xf numFmtId="0" fontId="20" fillId="0" borderId="15" xfId="0" applyFont="1" applyBorder="1">
      <alignment vertical="center"/>
    </xf>
    <xf numFmtId="0" fontId="20" fillId="0" borderId="15" xfId="0" applyFont="1" applyBorder="1" applyAlignment="1">
      <alignment horizontal="center" vertical="center"/>
    </xf>
    <xf numFmtId="0" fontId="32" fillId="0" borderId="0" xfId="0" applyFont="1" applyFill="1" applyBorder="1" applyAlignment="1">
      <alignment horizontal="center" vertical="center"/>
    </xf>
    <xf numFmtId="0" fontId="15" fillId="0" borderId="3" xfId="0" applyFont="1" applyBorder="1">
      <alignment vertical="center"/>
    </xf>
    <xf numFmtId="0" fontId="15" fillId="0" borderId="0" xfId="0" applyFont="1" applyAlignment="1">
      <alignment vertical="center" wrapText="1"/>
    </xf>
    <xf numFmtId="0" fontId="33" fillId="3" borderId="1" xfId="0" applyFont="1" applyFill="1" applyBorder="1" applyAlignment="1" applyProtection="1">
      <alignment horizontal="center" vertical="center" wrapText="1" readingOrder="1"/>
      <protection locked="0"/>
    </xf>
    <xf numFmtId="0" fontId="15" fillId="0" borderId="0" xfId="0" applyFont="1" applyAlignment="1">
      <alignment horizontal="left" vertical="top" wrapText="1"/>
    </xf>
    <xf numFmtId="0" fontId="1" fillId="0" borderId="0" xfId="0" applyFont="1" applyAlignment="1">
      <alignment vertical="center" wrapText="1"/>
    </xf>
    <xf numFmtId="0" fontId="33" fillId="0" borderId="1" xfId="0" applyFont="1" applyBorder="1" applyAlignment="1" applyProtection="1">
      <alignment horizontal="center" vertical="center" wrapText="1" readingOrder="1"/>
      <protection locked="0"/>
    </xf>
    <xf numFmtId="0" fontId="31" fillId="0" borderId="15" xfId="0" applyFont="1" applyBorder="1" applyAlignment="1" applyProtection="1">
      <alignment horizontal="right" vertical="center" wrapText="1" readingOrder="1"/>
      <protection locked="0"/>
    </xf>
    <xf numFmtId="0" fontId="30" fillId="0" borderId="17" xfId="0" applyFont="1" applyBorder="1" applyAlignment="1" applyProtection="1">
      <alignment horizontal="right" vertical="center" wrapText="1" readingOrder="1"/>
      <protection locked="0"/>
    </xf>
    <xf numFmtId="0" fontId="30" fillId="0" borderId="1" xfId="0" applyFont="1" applyBorder="1" applyAlignment="1" applyProtection="1">
      <alignment horizontal="center" vertical="center" wrapText="1" readingOrder="1"/>
      <protection locked="0"/>
    </xf>
    <xf numFmtId="0" fontId="33" fillId="0" borderId="1" xfId="0" applyFont="1" applyBorder="1" applyAlignment="1" applyProtection="1">
      <alignment horizontal="right" vertical="center" wrapText="1" readingOrder="1"/>
      <protection locked="0"/>
    </xf>
    <xf numFmtId="0" fontId="33" fillId="0" borderId="15" xfId="0" applyFont="1" applyBorder="1" applyAlignment="1" applyProtection="1">
      <alignment horizontal="right" vertical="center" wrapText="1" readingOrder="1"/>
      <protection locked="0"/>
    </xf>
    <xf numFmtId="0" fontId="32" fillId="0" borderId="1" xfId="0" applyFont="1" applyBorder="1">
      <alignment vertical="center"/>
    </xf>
    <xf numFmtId="0" fontId="34" fillId="0" borderId="1" xfId="0" applyFont="1" applyBorder="1" applyAlignment="1" applyProtection="1">
      <alignment horizontal="left" vertical="center" wrapText="1" readingOrder="1"/>
      <protection locked="0"/>
    </xf>
    <xf numFmtId="0" fontId="34" fillId="0" borderId="1" xfId="0" applyFont="1" applyBorder="1" applyAlignment="1" applyProtection="1">
      <alignment horizontal="right" vertical="center" wrapText="1" readingOrder="1"/>
      <protection locked="0"/>
    </xf>
    <xf numFmtId="0" fontId="34" fillId="0" borderId="1" xfId="0" applyFont="1" applyBorder="1" applyAlignment="1" applyProtection="1">
      <alignment horizontal="center" vertical="center" wrapText="1" readingOrder="1"/>
      <protection locked="0"/>
    </xf>
    <xf numFmtId="178" fontId="34" fillId="0" borderId="1" xfId="0" applyNumberFormat="1" applyFont="1" applyBorder="1" applyAlignment="1" applyProtection="1">
      <alignment horizontal="right" vertical="center" wrapText="1" readingOrder="1"/>
      <protection locked="0"/>
    </xf>
    <xf numFmtId="0" fontId="30" fillId="0" borderId="18" xfId="0" applyFont="1" applyBorder="1" applyAlignment="1" applyProtection="1">
      <alignment horizontal="left" vertical="center" wrapText="1" readingOrder="1"/>
      <protection locked="0"/>
    </xf>
    <xf numFmtId="0" fontId="30" fillId="0" borderId="18" xfId="0" applyFont="1" applyBorder="1" applyAlignment="1" applyProtection="1">
      <alignment horizontal="right" vertical="center" wrapText="1" readingOrder="1"/>
      <protection locked="0"/>
    </xf>
    <xf numFmtId="178" fontId="30" fillId="0" borderId="18" xfId="0" applyNumberFormat="1" applyFont="1" applyBorder="1" applyAlignment="1" applyProtection="1">
      <alignment horizontal="right" vertical="center" wrapText="1" readingOrder="1"/>
      <protection locked="0"/>
    </xf>
    <xf numFmtId="0" fontId="33" fillId="3" borderId="15" xfId="0" applyFont="1" applyFill="1" applyBorder="1" applyAlignment="1" applyProtection="1">
      <alignment horizontal="center" vertical="center" wrapText="1" readingOrder="1"/>
      <protection locked="0"/>
    </xf>
    <xf numFmtId="0" fontId="33" fillId="0" borderId="15" xfId="0" applyFont="1" applyBorder="1" applyAlignment="1" applyProtection="1">
      <alignment horizontal="center" vertical="center" wrapText="1" readingOrder="1"/>
      <protection locked="0"/>
    </xf>
    <xf numFmtId="0" fontId="34" fillId="0" borderId="15" xfId="0" applyFont="1" applyBorder="1" applyAlignment="1" applyProtection="1">
      <alignment horizontal="center" vertical="center" wrapText="1" readingOrder="1"/>
      <protection locked="0"/>
    </xf>
    <xf numFmtId="0" fontId="34" fillId="4" borderId="15" xfId="0" applyFont="1" applyFill="1" applyBorder="1" applyAlignment="1" applyProtection="1">
      <alignment horizontal="right" vertical="center" wrapText="1" readingOrder="1"/>
      <protection locked="0"/>
    </xf>
    <xf numFmtId="0" fontId="35" fillId="4" borderId="15" xfId="0" applyFont="1" applyFill="1" applyBorder="1" applyAlignment="1" applyProtection="1">
      <alignment horizontal="right" vertical="center" wrapText="1" readingOrder="1"/>
      <protection locked="0"/>
    </xf>
    <xf numFmtId="0" fontId="34" fillId="2" borderId="15" xfId="0" applyFont="1" applyFill="1" applyBorder="1" applyAlignment="1" applyProtection="1">
      <alignment horizontal="center" vertical="center" wrapText="1" readingOrder="1"/>
      <protection locked="0"/>
    </xf>
    <xf numFmtId="0" fontId="30" fillId="0" borderId="19" xfId="0" applyFont="1" applyBorder="1" applyAlignment="1" applyProtection="1">
      <alignment horizontal="left" vertical="center" wrapText="1" readingOrder="1"/>
      <protection locked="0"/>
    </xf>
    <xf numFmtId="0" fontId="34" fillId="0" borderId="15" xfId="0" applyFont="1" applyBorder="1" applyAlignment="1" applyProtection="1">
      <alignment horizontal="left" vertical="center" wrapText="1" readingOrder="1"/>
      <protection locked="0"/>
    </xf>
    <xf numFmtId="0" fontId="34" fillId="0" borderId="15" xfId="0" applyFont="1" applyBorder="1" applyAlignment="1" applyProtection="1">
      <alignment horizontal="right" vertical="center" wrapText="1" readingOrder="1"/>
      <protection locked="0"/>
    </xf>
    <xf numFmtId="178" fontId="34" fillId="0" borderId="15" xfId="0" applyNumberFormat="1" applyFont="1" applyBorder="1" applyAlignment="1" applyProtection="1">
      <alignment horizontal="right" vertical="center" wrapText="1" readingOrder="1"/>
      <protection locked="0"/>
    </xf>
    <xf numFmtId="0" fontId="34" fillId="3" borderId="1" xfId="0" applyFont="1" applyFill="1" applyBorder="1" applyAlignment="1" applyProtection="1">
      <alignment horizontal="center" vertical="center" wrapText="1" readingOrder="1"/>
      <protection locked="0"/>
    </xf>
    <xf numFmtId="0" fontId="33" fillId="0" borderId="15" xfId="0" applyFont="1" applyBorder="1" applyAlignment="1" applyProtection="1">
      <alignment horizontal="left" vertical="center" wrapText="1" readingOrder="1"/>
      <protection locked="0"/>
    </xf>
    <xf numFmtId="0" fontId="15" fillId="0" borderId="1" xfId="0" applyFont="1" applyBorder="1">
      <alignment vertical="center"/>
    </xf>
    <xf numFmtId="178" fontId="33" fillId="0" borderId="15" xfId="0" applyNumberFormat="1" applyFont="1" applyBorder="1" applyAlignment="1" applyProtection="1">
      <alignment horizontal="right" vertical="center" wrapText="1" readingOrder="1"/>
      <protection locked="0"/>
    </xf>
    <xf numFmtId="178" fontId="35" fillId="4" borderId="15" xfId="0" applyNumberFormat="1" applyFont="1" applyFill="1" applyBorder="1" applyAlignment="1" applyProtection="1">
      <alignment horizontal="right" vertical="center" wrapText="1" readingOrder="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FF"/>
      <color rgb="0000FF00"/>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19"/>
  <sheetViews>
    <sheetView topLeftCell="A52" workbookViewId="0">
      <selection activeCell="B56" sqref="B56:G56"/>
    </sheetView>
  </sheetViews>
  <sheetFormatPr defaultColWidth="9" defaultRowHeight="13.5"/>
  <cols>
    <col min="1" max="1" width="7.75" style="1" customWidth="1"/>
    <col min="2" max="2" width="23.625" style="1" customWidth="1"/>
    <col min="3" max="3" width="14.85" style="1" customWidth="1"/>
    <col min="4" max="5" width="17" style="1" customWidth="1"/>
    <col min="6" max="6" width="13.35" style="1" customWidth="1"/>
    <col min="7" max="7" width="16.35" style="1" customWidth="1"/>
    <col min="8" max="8" width="12.85" style="1" customWidth="1"/>
    <col min="9" max="9" width="9.625" style="1" customWidth="1"/>
    <col min="10" max="10" width="11.5" style="1" customWidth="1"/>
    <col min="11" max="11" width="9.625" style="1" customWidth="1"/>
    <col min="12" max="12" width="11" style="1" customWidth="1"/>
    <col min="13" max="13" width="9.625" style="1" customWidth="1"/>
    <col min="14" max="14" width="13.125" style="1" customWidth="1"/>
    <col min="15" max="15" width="13.35" style="1" customWidth="1"/>
    <col min="16" max="16" width="15.35" style="1" customWidth="1"/>
    <col min="17" max="16384" width="9" style="1"/>
  </cols>
  <sheetData>
    <row r="1" ht="50.25" customHeight="1" spans="1:15">
      <c r="A1" s="2" t="s">
        <v>0</v>
      </c>
      <c r="B1" s="3"/>
      <c r="C1" s="3"/>
      <c r="D1" s="4"/>
      <c r="E1" s="4"/>
      <c r="F1" s="4"/>
      <c r="G1" s="4"/>
      <c r="H1" s="4"/>
      <c r="I1" s="4"/>
      <c r="J1" s="4"/>
      <c r="K1" s="4"/>
      <c r="L1" s="4"/>
      <c r="M1" s="4"/>
      <c r="N1" s="4"/>
      <c r="O1" s="4"/>
    </row>
    <row r="2" ht="29.25" customHeight="1" spans="1:16">
      <c r="A2" s="6" t="s">
        <v>1</v>
      </c>
      <c r="B2" s="6" t="s">
        <v>2</v>
      </c>
      <c r="C2" s="6" t="s">
        <v>3</v>
      </c>
      <c r="D2" s="6" t="s">
        <v>4</v>
      </c>
      <c r="E2" s="12"/>
      <c r="F2" s="6" t="s">
        <v>5</v>
      </c>
      <c r="G2" s="12"/>
      <c r="H2" s="22" t="s">
        <v>6</v>
      </c>
      <c r="I2" s="13" t="s">
        <v>7</v>
      </c>
      <c r="J2" s="12"/>
      <c r="K2" s="14" t="s">
        <v>8</v>
      </c>
      <c r="L2" s="12"/>
      <c r="M2" s="12"/>
      <c r="N2" s="12"/>
      <c r="O2" s="5" t="s">
        <v>9</v>
      </c>
      <c r="P2" s="6" t="s">
        <v>10</v>
      </c>
    </row>
    <row r="3" ht="31.5" customHeight="1" spans="1:16">
      <c r="A3" s="12"/>
      <c r="B3" s="12"/>
      <c r="C3" s="12"/>
      <c r="D3" s="13" t="s">
        <v>11</v>
      </c>
      <c r="E3" s="13" t="s">
        <v>12</v>
      </c>
      <c r="F3" s="13" t="s">
        <v>13</v>
      </c>
      <c r="G3" s="13" t="s">
        <v>14</v>
      </c>
      <c r="H3" s="100"/>
      <c r="I3" s="13" t="s">
        <v>15</v>
      </c>
      <c r="J3" s="12"/>
      <c r="K3" s="13" t="s">
        <v>16</v>
      </c>
      <c r="L3" s="12"/>
      <c r="M3" s="13" t="s">
        <v>17</v>
      </c>
      <c r="N3" s="12"/>
      <c r="O3" s="7"/>
      <c r="P3" s="12"/>
    </row>
    <row r="4" ht="189" customHeight="1" spans="1:16">
      <c r="A4" s="6"/>
      <c r="B4" s="6"/>
      <c r="C4" s="6"/>
      <c r="D4" s="6"/>
      <c r="E4" s="22" t="s">
        <v>18</v>
      </c>
      <c r="F4" s="13"/>
      <c r="G4" s="18" t="s">
        <v>19</v>
      </c>
      <c r="H4" s="18" t="s">
        <v>20</v>
      </c>
      <c r="I4" s="18" t="s">
        <v>21</v>
      </c>
      <c r="J4" s="18" t="s">
        <v>22</v>
      </c>
      <c r="K4" s="18" t="s">
        <v>21</v>
      </c>
      <c r="L4" s="18" t="s">
        <v>23</v>
      </c>
      <c r="M4" s="18" t="s">
        <v>21</v>
      </c>
      <c r="N4" s="18" t="s">
        <v>24</v>
      </c>
      <c r="O4" s="6"/>
      <c r="P4" s="22" t="s">
        <v>25</v>
      </c>
    </row>
    <row r="5" ht="44.25" customHeight="1" spans="1:16">
      <c r="A5" s="101">
        <v>1</v>
      </c>
      <c r="B5" s="102" t="s">
        <v>26</v>
      </c>
      <c r="C5" s="103">
        <v>2079</v>
      </c>
      <c r="D5" s="103" t="s">
        <v>27</v>
      </c>
      <c r="E5" s="103">
        <v>1</v>
      </c>
      <c r="F5" s="103">
        <v>1</v>
      </c>
      <c r="G5" s="103">
        <v>1</v>
      </c>
      <c r="H5" s="19"/>
      <c r="I5" s="20"/>
      <c r="J5" s="21"/>
      <c r="K5" s="20"/>
      <c r="L5" s="21"/>
      <c r="M5" s="20"/>
      <c r="N5" s="21"/>
      <c r="O5" s="21"/>
      <c r="P5" s="11"/>
    </row>
    <row r="6" ht="46.5" customHeight="1" spans="1:16">
      <c r="A6" s="101">
        <v>2</v>
      </c>
      <c r="B6" s="102" t="s">
        <v>28</v>
      </c>
      <c r="C6" s="103">
        <v>1682</v>
      </c>
      <c r="D6" s="103" t="s">
        <v>29</v>
      </c>
      <c r="E6" s="103">
        <v>0.8</v>
      </c>
      <c r="F6" s="103">
        <v>0.366</v>
      </c>
      <c r="G6" s="103">
        <v>0.366</v>
      </c>
      <c r="H6" s="19"/>
      <c r="I6" s="20"/>
      <c r="J6" s="21"/>
      <c r="K6" s="20"/>
      <c r="L6" s="21"/>
      <c r="M6" s="20"/>
      <c r="N6" s="21"/>
      <c r="O6" s="21"/>
      <c r="P6" s="11"/>
    </row>
    <row r="7" ht="46.5" customHeight="1" spans="1:16">
      <c r="A7" s="101">
        <v>3</v>
      </c>
      <c r="B7" s="104" t="s">
        <v>30</v>
      </c>
      <c r="C7" s="105">
        <v>1953</v>
      </c>
      <c r="D7" s="105" t="s">
        <v>31</v>
      </c>
      <c r="E7" s="106">
        <v>0.6</v>
      </c>
      <c r="F7" s="103">
        <v>1</v>
      </c>
      <c r="G7" s="103">
        <v>1</v>
      </c>
      <c r="H7" s="19"/>
      <c r="I7" s="20"/>
      <c r="J7" s="21"/>
      <c r="K7" s="20"/>
      <c r="L7" s="21"/>
      <c r="M7" s="20"/>
      <c r="N7" s="21"/>
      <c r="O7" s="21"/>
      <c r="P7" s="11"/>
    </row>
    <row r="8" ht="48" customHeight="1" spans="1:16">
      <c r="A8" s="101">
        <v>4</v>
      </c>
      <c r="B8" s="104" t="s">
        <v>32</v>
      </c>
      <c r="C8" s="103">
        <v>1404</v>
      </c>
      <c r="D8" s="103" t="s">
        <v>31</v>
      </c>
      <c r="E8" s="106">
        <v>0.6</v>
      </c>
      <c r="F8" s="103">
        <v>0</v>
      </c>
      <c r="G8" s="103">
        <v>0</v>
      </c>
      <c r="H8" s="19"/>
      <c r="I8" s="20"/>
      <c r="J8" s="21"/>
      <c r="K8" s="20"/>
      <c r="L8" s="21"/>
      <c r="M8" s="20"/>
      <c r="N8" s="21"/>
      <c r="O8" s="21"/>
      <c r="P8" s="11"/>
    </row>
    <row r="9" ht="63" customHeight="1" spans="1:16">
      <c r="A9" s="101">
        <v>5</v>
      </c>
      <c r="B9" s="104" t="s">
        <v>33</v>
      </c>
      <c r="C9" s="103">
        <v>1820</v>
      </c>
      <c r="D9" s="103" t="s">
        <v>29</v>
      </c>
      <c r="E9" s="103">
        <v>0.8</v>
      </c>
      <c r="F9" s="103">
        <v>0</v>
      </c>
      <c r="G9" s="103">
        <v>0</v>
      </c>
      <c r="H9" s="19"/>
      <c r="I9" s="20"/>
      <c r="J9" s="21"/>
      <c r="K9" s="20"/>
      <c r="L9" s="21"/>
      <c r="M9" s="20"/>
      <c r="N9" s="21"/>
      <c r="O9" s="21"/>
      <c r="P9" s="11"/>
    </row>
    <row r="10" ht="50.25" customHeight="1" spans="1:16">
      <c r="A10" s="101">
        <v>6</v>
      </c>
      <c r="B10" s="104" t="s">
        <v>34</v>
      </c>
      <c r="C10" s="105">
        <v>3728</v>
      </c>
      <c r="D10" s="105" t="s">
        <v>29</v>
      </c>
      <c r="E10" s="103">
        <v>0.8</v>
      </c>
      <c r="F10" s="103" t="s">
        <v>35</v>
      </c>
      <c r="G10" s="19">
        <v>1</v>
      </c>
      <c r="H10" s="19"/>
      <c r="I10" s="20"/>
      <c r="J10" s="21"/>
      <c r="K10" s="20"/>
      <c r="L10" s="21"/>
      <c r="M10" s="20"/>
      <c r="N10" s="21"/>
      <c r="O10" s="21"/>
      <c r="P10" s="10" t="s">
        <v>36</v>
      </c>
    </row>
    <row r="11" ht="42.75" customHeight="1" spans="1:16">
      <c r="A11" s="101">
        <v>7</v>
      </c>
      <c r="B11" s="104" t="s">
        <v>37</v>
      </c>
      <c r="C11" s="103">
        <v>1374</v>
      </c>
      <c r="D11" s="103"/>
      <c r="E11" s="103">
        <v>0.5</v>
      </c>
      <c r="F11" s="103" t="s">
        <v>35</v>
      </c>
      <c r="G11" s="19">
        <v>1</v>
      </c>
      <c r="H11" s="19"/>
      <c r="I11" s="20"/>
      <c r="J11" s="21"/>
      <c r="K11" s="20"/>
      <c r="L11" s="21"/>
      <c r="M11" s="20"/>
      <c r="N11" s="21"/>
      <c r="O11" s="21"/>
      <c r="P11" s="10" t="s">
        <v>36</v>
      </c>
    </row>
    <row r="12" ht="33" customHeight="1" spans="1:15">
      <c r="A12" s="101">
        <v>8</v>
      </c>
      <c r="B12" s="104" t="s">
        <v>38</v>
      </c>
      <c r="C12" s="103">
        <v>3750</v>
      </c>
      <c r="D12" s="103" t="s">
        <v>31</v>
      </c>
      <c r="E12" s="106">
        <v>0.6</v>
      </c>
      <c r="F12" s="103" t="s">
        <v>35</v>
      </c>
      <c r="G12" s="19">
        <v>1</v>
      </c>
      <c r="H12" s="19"/>
      <c r="I12" s="20"/>
      <c r="J12" s="21"/>
      <c r="K12" s="20"/>
      <c r="L12" s="21"/>
      <c r="M12" s="20"/>
      <c r="N12" s="21"/>
      <c r="O12" s="21"/>
    </row>
    <row r="13" ht="45" customHeight="1" spans="1:16">
      <c r="A13" s="101">
        <v>9</v>
      </c>
      <c r="B13" s="104" t="s">
        <v>39</v>
      </c>
      <c r="C13" s="105">
        <v>2922</v>
      </c>
      <c r="D13" s="105" t="s">
        <v>31</v>
      </c>
      <c r="E13" s="106">
        <v>0.6</v>
      </c>
      <c r="F13" s="103" t="s">
        <v>35</v>
      </c>
      <c r="G13" s="19">
        <v>1</v>
      </c>
      <c r="H13" s="19"/>
      <c r="I13" s="20"/>
      <c r="J13" s="21"/>
      <c r="K13" s="20"/>
      <c r="L13" s="21"/>
      <c r="M13" s="20"/>
      <c r="N13" s="21"/>
      <c r="O13" s="21"/>
      <c r="P13" s="11"/>
    </row>
    <row r="14" ht="51" customHeight="1" spans="1:16">
      <c r="A14" s="101">
        <v>10</v>
      </c>
      <c r="B14" s="104" t="s">
        <v>40</v>
      </c>
      <c r="C14" s="103">
        <v>3643</v>
      </c>
      <c r="D14" s="103"/>
      <c r="E14" s="103">
        <v>0.5</v>
      </c>
      <c r="F14" s="103">
        <v>0</v>
      </c>
      <c r="G14" s="103">
        <v>0</v>
      </c>
      <c r="H14" s="19"/>
      <c r="I14" s="20"/>
      <c r="J14" s="21"/>
      <c r="K14" s="20"/>
      <c r="L14" s="21"/>
      <c r="M14" s="20"/>
      <c r="N14" s="21"/>
      <c r="O14" s="21"/>
      <c r="P14" s="11"/>
    </row>
    <row r="15" ht="48" customHeight="1" spans="1:16">
      <c r="A15" s="101">
        <v>11</v>
      </c>
      <c r="B15" s="104" t="s">
        <v>41</v>
      </c>
      <c r="C15" s="103">
        <v>7609</v>
      </c>
      <c r="D15" s="103"/>
      <c r="E15" s="103">
        <v>0.5</v>
      </c>
      <c r="F15" s="103">
        <v>0</v>
      </c>
      <c r="G15" s="103">
        <v>0</v>
      </c>
      <c r="H15" s="19"/>
      <c r="I15" s="20"/>
      <c r="J15" s="21"/>
      <c r="K15" s="20"/>
      <c r="L15" s="21"/>
      <c r="M15" s="20"/>
      <c r="N15" s="21"/>
      <c r="O15" s="21"/>
      <c r="P15" s="11"/>
    </row>
    <row r="16" ht="43.5" customHeight="1" spans="1:16">
      <c r="A16" s="101">
        <v>12</v>
      </c>
      <c r="B16" s="104" t="s">
        <v>42</v>
      </c>
      <c r="C16" s="105">
        <v>7940</v>
      </c>
      <c r="D16" s="105"/>
      <c r="E16" s="103">
        <v>0.5</v>
      </c>
      <c r="F16" s="103">
        <v>0.48</v>
      </c>
      <c r="G16" s="103">
        <v>0.48</v>
      </c>
      <c r="H16" s="19"/>
      <c r="I16" s="20"/>
      <c r="J16" s="21"/>
      <c r="K16" s="20"/>
      <c r="L16" s="21"/>
      <c r="M16" s="20"/>
      <c r="N16" s="21"/>
      <c r="O16" s="21"/>
      <c r="P16" s="10" t="s">
        <v>36</v>
      </c>
    </row>
    <row r="17" ht="47.25" customHeight="1" spans="1:16">
      <c r="A17" s="101">
        <v>13</v>
      </c>
      <c r="B17" s="104" t="s">
        <v>43</v>
      </c>
      <c r="C17" s="103">
        <v>4043</v>
      </c>
      <c r="D17" s="103" t="s">
        <v>44</v>
      </c>
      <c r="E17" s="103">
        <v>0.8</v>
      </c>
      <c r="F17" s="103">
        <v>1</v>
      </c>
      <c r="G17" s="103">
        <v>1</v>
      </c>
      <c r="H17" s="19"/>
      <c r="I17" s="20"/>
      <c r="J17" s="21"/>
      <c r="K17" s="20"/>
      <c r="L17" s="21"/>
      <c r="M17" s="20"/>
      <c r="N17" s="21"/>
      <c r="O17" s="21"/>
      <c r="P17" s="11"/>
    </row>
    <row r="18" ht="46.5" customHeight="1" spans="1:16">
      <c r="A18" s="101">
        <v>14</v>
      </c>
      <c r="B18" s="107" t="s">
        <v>45</v>
      </c>
      <c r="C18" s="103">
        <v>7842</v>
      </c>
      <c r="D18" s="103" t="s">
        <v>46</v>
      </c>
      <c r="E18" s="103">
        <v>0.8</v>
      </c>
      <c r="F18" s="103" t="s">
        <v>47</v>
      </c>
      <c r="G18" s="19">
        <v>0</v>
      </c>
      <c r="H18" s="19"/>
      <c r="I18" s="20"/>
      <c r="J18" s="21"/>
      <c r="K18" s="20"/>
      <c r="L18" s="21"/>
      <c r="M18" s="20"/>
      <c r="N18" s="21"/>
      <c r="O18" s="21"/>
      <c r="P18" s="11"/>
    </row>
    <row r="19" ht="47.25" customHeight="1" spans="1:16">
      <c r="A19" s="101">
        <v>15</v>
      </c>
      <c r="B19" s="107" t="s">
        <v>48</v>
      </c>
      <c r="C19" s="105">
        <v>4923</v>
      </c>
      <c r="D19" s="105" t="s">
        <v>29</v>
      </c>
      <c r="E19" s="103">
        <v>0.8</v>
      </c>
      <c r="F19" s="103" t="s">
        <v>47</v>
      </c>
      <c r="G19" s="19">
        <v>0</v>
      </c>
      <c r="H19" s="19"/>
      <c r="I19" s="20"/>
      <c r="J19" s="21"/>
      <c r="K19" s="20"/>
      <c r="L19" s="21"/>
      <c r="M19" s="20"/>
      <c r="N19" s="21"/>
      <c r="O19" s="21"/>
      <c r="P19" s="11"/>
    </row>
    <row r="20" ht="42" customHeight="1" spans="1:16">
      <c r="A20" s="101">
        <v>16</v>
      </c>
      <c r="B20" s="107" t="s">
        <v>49</v>
      </c>
      <c r="C20" s="103">
        <v>6645</v>
      </c>
      <c r="D20" s="103" t="s">
        <v>27</v>
      </c>
      <c r="E20" s="103">
        <v>1</v>
      </c>
      <c r="F20" s="103" t="s">
        <v>47</v>
      </c>
      <c r="G20" s="19">
        <v>0</v>
      </c>
      <c r="H20" s="19"/>
      <c r="I20" s="20"/>
      <c r="J20" s="21"/>
      <c r="K20" s="20"/>
      <c r="L20" s="21"/>
      <c r="M20" s="20"/>
      <c r="N20" s="21"/>
      <c r="O20" s="21"/>
      <c r="P20" s="11"/>
    </row>
    <row r="21" ht="41.25" customHeight="1" spans="1:16">
      <c r="A21" s="101">
        <v>17</v>
      </c>
      <c r="B21" s="107" t="s">
        <v>50</v>
      </c>
      <c r="C21" s="103">
        <v>7348</v>
      </c>
      <c r="D21" s="103" t="s">
        <v>27</v>
      </c>
      <c r="E21" s="103">
        <v>1</v>
      </c>
      <c r="F21" s="103" t="s">
        <v>47</v>
      </c>
      <c r="G21" s="19">
        <v>0</v>
      </c>
      <c r="H21" s="19"/>
      <c r="I21" s="20"/>
      <c r="J21" s="21"/>
      <c r="K21" s="20"/>
      <c r="L21" s="21"/>
      <c r="M21" s="20"/>
      <c r="N21" s="21"/>
      <c r="O21" s="21"/>
      <c r="P21" s="11"/>
    </row>
    <row r="22" ht="39" customHeight="1" spans="1:16">
      <c r="A22" s="101">
        <v>18</v>
      </c>
      <c r="B22" s="107" t="s">
        <v>51</v>
      </c>
      <c r="C22" s="105">
        <v>5894</v>
      </c>
      <c r="D22" s="105" t="s">
        <v>46</v>
      </c>
      <c r="E22" s="103">
        <v>0.8</v>
      </c>
      <c r="F22" s="103" t="s">
        <v>47</v>
      </c>
      <c r="G22" s="19">
        <v>0</v>
      </c>
      <c r="H22" s="19"/>
      <c r="I22" s="20"/>
      <c r="J22" s="21"/>
      <c r="K22" s="20"/>
      <c r="L22" s="21"/>
      <c r="M22" s="20"/>
      <c r="N22" s="21"/>
      <c r="O22" s="21"/>
      <c r="P22" s="11"/>
    </row>
    <row r="23" ht="43.5" customHeight="1" spans="1:16">
      <c r="A23" s="101">
        <v>19</v>
      </c>
      <c r="B23" s="107" t="s">
        <v>52</v>
      </c>
      <c r="C23" s="103">
        <v>1815</v>
      </c>
      <c r="D23" s="103" t="s">
        <v>31</v>
      </c>
      <c r="E23" s="106">
        <v>0.6</v>
      </c>
      <c r="F23" s="103" t="s">
        <v>47</v>
      </c>
      <c r="G23" s="19">
        <v>0</v>
      </c>
      <c r="H23" s="19"/>
      <c r="I23" s="20"/>
      <c r="J23" s="21"/>
      <c r="K23" s="20"/>
      <c r="L23" s="21"/>
      <c r="M23" s="20"/>
      <c r="N23" s="21"/>
      <c r="O23" s="21"/>
      <c r="P23" s="11"/>
    </row>
    <row r="24" ht="50.25" customHeight="1" spans="1:16">
      <c r="A24" s="101">
        <v>20</v>
      </c>
      <c r="B24" s="107" t="s">
        <v>53</v>
      </c>
      <c r="C24" s="103">
        <v>3884</v>
      </c>
      <c r="D24" s="103" t="s">
        <v>29</v>
      </c>
      <c r="E24" s="103">
        <v>0.8</v>
      </c>
      <c r="F24" s="103" t="s">
        <v>47</v>
      </c>
      <c r="G24" s="19">
        <v>0</v>
      </c>
      <c r="H24" s="19"/>
      <c r="I24" s="20"/>
      <c r="J24" s="21"/>
      <c r="K24" s="20"/>
      <c r="L24" s="21"/>
      <c r="M24" s="20"/>
      <c r="N24" s="21"/>
      <c r="O24" s="21"/>
      <c r="P24" s="11"/>
    </row>
    <row r="25" ht="43.5" customHeight="1" spans="1:16">
      <c r="A25" s="101">
        <v>21</v>
      </c>
      <c r="B25" s="107" t="s">
        <v>54</v>
      </c>
      <c r="C25" s="105">
        <v>4465</v>
      </c>
      <c r="D25" s="105" t="s">
        <v>31</v>
      </c>
      <c r="E25" s="106">
        <v>0.6</v>
      </c>
      <c r="F25" s="103" t="s">
        <v>47</v>
      </c>
      <c r="G25" s="19">
        <v>0</v>
      </c>
      <c r="H25" s="19"/>
      <c r="I25" s="20"/>
      <c r="J25" s="21"/>
      <c r="K25" s="20"/>
      <c r="L25" s="21"/>
      <c r="M25" s="20"/>
      <c r="N25" s="21"/>
      <c r="O25" s="21"/>
      <c r="P25" s="11"/>
    </row>
    <row r="26" ht="48.75" customHeight="1" spans="1:16">
      <c r="A26" s="101">
        <v>22</v>
      </c>
      <c r="B26" s="104" t="s">
        <v>55</v>
      </c>
      <c r="C26" s="103">
        <v>6273</v>
      </c>
      <c r="D26" s="103" t="s">
        <v>29</v>
      </c>
      <c r="E26" s="103">
        <v>0.8</v>
      </c>
      <c r="F26" s="103" t="s">
        <v>35</v>
      </c>
      <c r="G26" s="19">
        <v>1</v>
      </c>
      <c r="H26" s="19"/>
      <c r="I26" s="20"/>
      <c r="J26" s="21"/>
      <c r="K26" s="20"/>
      <c r="L26" s="21"/>
      <c r="M26" s="20"/>
      <c r="N26" s="21"/>
      <c r="O26" s="21"/>
      <c r="P26" s="11"/>
    </row>
    <row r="27" ht="42" customHeight="1" spans="1:16">
      <c r="A27" s="101">
        <v>23</v>
      </c>
      <c r="B27" s="104" t="s">
        <v>56</v>
      </c>
      <c r="C27" s="103">
        <v>3301</v>
      </c>
      <c r="D27" s="103" t="s">
        <v>31</v>
      </c>
      <c r="E27" s="106">
        <v>0.6</v>
      </c>
      <c r="F27" s="103" t="s">
        <v>35</v>
      </c>
      <c r="G27" s="19">
        <v>1</v>
      </c>
      <c r="H27" s="19"/>
      <c r="I27" s="20"/>
      <c r="J27" s="21"/>
      <c r="K27" s="20"/>
      <c r="L27" s="21"/>
      <c r="M27" s="20"/>
      <c r="N27" s="21"/>
      <c r="O27" s="21"/>
      <c r="P27" s="11"/>
    </row>
    <row r="28" ht="41.25" customHeight="1" spans="1:16">
      <c r="A28" s="101">
        <v>24</v>
      </c>
      <c r="B28" s="104" t="s">
        <v>57</v>
      </c>
      <c r="C28" s="105">
        <v>2933</v>
      </c>
      <c r="D28" s="105" t="s">
        <v>58</v>
      </c>
      <c r="E28" s="103">
        <v>0.8</v>
      </c>
      <c r="F28" s="103" t="s">
        <v>35</v>
      </c>
      <c r="G28" s="19">
        <v>1</v>
      </c>
      <c r="H28" s="19"/>
      <c r="I28" s="20"/>
      <c r="J28" s="21"/>
      <c r="K28" s="20"/>
      <c r="L28" s="21"/>
      <c r="M28" s="20"/>
      <c r="N28" s="21"/>
      <c r="O28" s="21"/>
      <c r="P28" s="11"/>
    </row>
    <row r="29" ht="45.75" customHeight="1" spans="1:16">
      <c r="A29" s="101">
        <v>25</v>
      </c>
      <c r="B29" s="104" t="s">
        <v>59</v>
      </c>
      <c r="C29" s="103">
        <v>4182</v>
      </c>
      <c r="D29" s="103" t="s">
        <v>27</v>
      </c>
      <c r="E29" s="103">
        <v>1</v>
      </c>
      <c r="F29" s="103">
        <v>0.93</v>
      </c>
      <c r="G29" s="19">
        <v>0.93</v>
      </c>
      <c r="H29" s="19"/>
      <c r="I29" s="20"/>
      <c r="J29" s="21"/>
      <c r="K29" s="20"/>
      <c r="L29" s="21"/>
      <c r="M29" s="20"/>
      <c r="N29" s="21"/>
      <c r="O29" s="21"/>
      <c r="P29" s="11"/>
    </row>
    <row r="30" ht="33.75" customHeight="1" spans="1:16">
      <c r="A30" s="101">
        <v>26</v>
      </c>
      <c r="B30" s="104" t="s">
        <v>60</v>
      </c>
      <c r="C30" s="103">
        <v>2464</v>
      </c>
      <c r="D30" s="103"/>
      <c r="E30" s="103">
        <v>0.5</v>
      </c>
      <c r="F30" s="103" t="s">
        <v>35</v>
      </c>
      <c r="G30" s="19">
        <v>1</v>
      </c>
      <c r="H30" s="19"/>
      <c r="I30" s="20"/>
      <c r="J30" s="21"/>
      <c r="K30" s="20"/>
      <c r="L30" s="21"/>
      <c r="M30" s="20"/>
      <c r="N30" s="21"/>
      <c r="O30" s="21"/>
      <c r="P30" s="11"/>
    </row>
    <row r="31" ht="47.25" customHeight="1" spans="1:16">
      <c r="A31" s="101">
        <v>27</v>
      </c>
      <c r="B31" s="104" t="s">
        <v>61</v>
      </c>
      <c r="C31" s="105">
        <v>6303</v>
      </c>
      <c r="D31" s="105" t="s">
        <v>46</v>
      </c>
      <c r="E31" s="103">
        <v>0.8</v>
      </c>
      <c r="F31" s="103">
        <v>0.95</v>
      </c>
      <c r="G31" s="103">
        <v>0.95</v>
      </c>
      <c r="H31" s="19"/>
      <c r="I31" s="20"/>
      <c r="J31" s="21"/>
      <c r="K31" s="20"/>
      <c r="L31" s="21"/>
      <c r="M31" s="20"/>
      <c r="N31" s="21"/>
      <c r="O31" s="21"/>
      <c r="P31" s="11"/>
    </row>
    <row r="32" ht="40.5" customHeight="1" spans="1:16">
      <c r="A32" s="101">
        <v>28</v>
      </c>
      <c r="B32" s="104" t="s">
        <v>62</v>
      </c>
      <c r="C32" s="103">
        <v>3700</v>
      </c>
      <c r="D32" s="103" t="s">
        <v>31</v>
      </c>
      <c r="E32" s="106">
        <v>0.6</v>
      </c>
      <c r="F32" s="103">
        <v>0</v>
      </c>
      <c r="G32" s="103">
        <v>0</v>
      </c>
      <c r="H32" s="19"/>
      <c r="I32" s="20"/>
      <c r="J32" s="21"/>
      <c r="K32" s="20"/>
      <c r="L32" s="21"/>
      <c r="M32" s="20"/>
      <c r="N32" s="21"/>
      <c r="O32" s="21"/>
      <c r="P32" s="11"/>
    </row>
    <row r="33" ht="36.75" customHeight="1" spans="1:16">
      <c r="A33" s="101">
        <v>29</v>
      </c>
      <c r="B33" s="104" t="s">
        <v>63</v>
      </c>
      <c r="C33" s="103">
        <v>2495</v>
      </c>
      <c r="D33" s="103" t="s">
        <v>31</v>
      </c>
      <c r="E33" s="106">
        <v>0.6</v>
      </c>
      <c r="F33" s="103" t="s">
        <v>35</v>
      </c>
      <c r="G33" s="19">
        <v>1</v>
      </c>
      <c r="H33" s="19"/>
      <c r="I33" s="20"/>
      <c r="J33" s="21"/>
      <c r="K33" s="20"/>
      <c r="L33" s="21"/>
      <c r="M33" s="20"/>
      <c r="N33" s="21"/>
      <c r="O33" s="21"/>
      <c r="P33" s="11"/>
    </row>
    <row r="34" ht="39.75" customHeight="1" spans="1:16">
      <c r="A34" s="101">
        <v>30</v>
      </c>
      <c r="B34" s="104" t="s">
        <v>64</v>
      </c>
      <c r="C34" s="105">
        <v>1488</v>
      </c>
      <c r="D34" s="105"/>
      <c r="E34" s="103">
        <v>0.5</v>
      </c>
      <c r="F34" s="103" t="s">
        <v>35</v>
      </c>
      <c r="G34" s="19">
        <v>1</v>
      </c>
      <c r="H34" s="19"/>
      <c r="I34" s="20"/>
      <c r="J34" s="21"/>
      <c r="K34" s="20"/>
      <c r="L34" s="21"/>
      <c r="M34" s="20"/>
      <c r="N34" s="21"/>
      <c r="O34" s="21"/>
      <c r="P34" s="11"/>
    </row>
    <row r="35" ht="40.5" customHeight="1" spans="1:16">
      <c r="A35" s="101">
        <v>31</v>
      </c>
      <c r="B35" s="104" t="s">
        <v>65</v>
      </c>
      <c r="C35" s="103">
        <v>11491</v>
      </c>
      <c r="D35" s="103" t="s">
        <v>31</v>
      </c>
      <c r="E35" s="106">
        <v>0.6</v>
      </c>
      <c r="F35" s="103">
        <v>1</v>
      </c>
      <c r="G35" s="103">
        <v>1</v>
      </c>
      <c r="H35" s="19"/>
      <c r="I35" s="20"/>
      <c r="J35" s="21"/>
      <c r="K35" s="20"/>
      <c r="L35" s="21"/>
      <c r="M35" s="20"/>
      <c r="N35" s="21"/>
      <c r="O35" s="21"/>
      <c r="P35" s="11"/>
    </row>
    <row r="36" ht="37.5" customHeight="1" spans="1:16">
      <c r="A36" s="101">
        <v>32</v>
      </c>
      <c r="B36" s="104" t="s">
        <v>66</v>
      </c>
      <c r="C36" s="103">
        <v>4172</v>
      </c>
      <c r="D36" s="103" t="s">
        <v>46</v>
      </c>
      <c r="E36" s="103">
        <v>0.8</v>
      </c>
      <c r="F36" s="103">
        <v>0</v>
      </c>
      <c r="G36" s="103">
        <v>0</v>
      </c>
      <c r="H36" s="19"/>
      <c r="I36" s="20"/>
      <c r="J36" s="21"/>
      <c r="K36" s="20"/>
      <c r="L36" s="21"/>
      <c r="M36" s="20"/>
      <c r="N36" s="21"/>
      <c r="O36" s="21"/>
      <c r="P36" s="11"/>
    </row>
    <row r="37" ht="42" customHeight="1" spans="1:16">
      <c r="A37" s="101">
        <v>33</v>
      </c>
      <c r="B37" s="104" t="s">
        <v>67</v>
      </c>
      <c r="C37" s="105">
        <v>7707</v>
      </c>
      <c r="D37" s="105" t="s">
        <v>27</v>
      </c>
      <c r="E37" s="103">
        <v>1</v>
      </c>
      <c r="F37" s="103">
        <v>0</v>
      </c>
      <c r="G37" s="103">
        <v>0</v>
      </c>
      <c r="H37" s="19"/>
      <c r="I37" s="20"/>
      <c r="J37" s="21"/>
      <c r="K37" s="20"/>
      <c r="L37" s="21"/>
      <c r="M37" s="20"/>
      <c r="N37" s="21"/>
      <c r="O37" s="21"/>
      <c r="P37" s="10" t="s">
        <v>36</v>
      </c>
    </row>
    <row r="38" ht="40.5" customHeight="1" spans="1:16">
      <c r="A38" s="101">
        <v>34</v>
      </c>
      <c r="B38" s="104" t="s">
        <v>68</v>
      </c>
      <c r="C38" s="103">
        <v>4919</v>
      </c>
      <c r="D38" s="103" t="s">
        <v>31</v>
      </c>
      <c r="E38" s="106">
        <v>0.6</v>
      </c>
      <c r="F38" s="103">
        <v>1</v>
      </c>
      <c r="G38" s="103">
        <v>1</v>
      </c>
      <c r="H38" s="19"/>
      <c r="I38" s="20"/>
      <c r="J38" s="21"/>
      <c r="K38" s="20"/>
      <c r="L38" s="21"/>
      <c r="M38" s="20"/>
      <c r="N38" s="21"/>
      <c r="O38" s="21"/>
      <c r="P38" s="10" t="s">
        <v>36</v>
      </c>
    </row>
    <row r="39" ht="42" customHeight="1" spans="1:16">
      <c r="A39" s="101">
        <v>35</v>
      </c>
      <c r="B39" s="104" t="s">
        <v>69</v>
      </c>
      <c r="C39" s="103">
        <v>3394</v>
      </c>
      <c r="D39" s="103" t="s">
        <v>29</v>
      </c>
      <c r="E39" s="103">
        <v>0.8</v>
      </c>
      <c r="F39" s="103">
        <v>1</v>
      </c>
      <c r="G39" s="103">
        <v>1</v>
      </c>
      <c r="H39" s="19"/>
      <c r="I39" s="20"/>
      <c r="J39" s="21"/>
      <c r="K39" s="20"/>
      <c r="L39" s="21"/>
      <c r="M39" s="20"/>
      <c r="N39" s="21"/>
      <c r="O39" s="21"/>
      <c r="P39" s="11"/>
    </row>
    <row r="40" ht="48.75" customHeight="1" spans="1:16">
      <c r="A40" s="101">
        <v>36</v>
      </c>
      <c r="B40" s="104" t="s">
        <v>70</v>
      </c>
      <c r="C40" s="105">
        <v>2827</v>
      </c>
      <c r="D40" s="105" t="s">
        <v>31</v>
      </c>
      <c r="E40" s="106">
        <v>0.6</v>
      </c>
      <c r="F40" s="103">
        <v>0</v>
      </c>
      <c r="G40" s="103">
        <v>0</v>
      </c>
      <c r="H40" s="19"/>
      <c r="I40" s="20"/>
      <c r="J40" s="21"/>
      <c r="K40" s="20"/>
      <c r="L40" s="21"/>
      <c r="M40" s="20"/>
      <c r="N40" s="21"/>
      <c r="O40" s="21"/>
      <c r="P40" s="11"/>
    </row>
    <row r="41" ht="45" customHeight="1" spans="1:16">
      <c r="A41" s="101">
        <v>37</v>
      </c>
      <c r="B41" s="104" t="s">
        <v>71</v>
      </c>
      <c r="C41" s="103">
        <v>8452</v>
      </c>
      <c r="D41" s="103" t="s">
        <v>46</v>
      </c>
      <c r="E41" s="103">
        <v>0.8</v>
      </c>
      <c r="F41" s="103" t="s">
        <v>35</v>
      </c>
      <c r="G41" s="19">
        <v>1</v>
      </c>
      <c r="H41" s="19"/>
      <c r="I41" s="20"/>
      <c r="J41" s="21"/>
      <c r="K41" s="20"/>
      <c r="L41" s="21"/>
      <c r="M41" s="20"/>
      <c r="N41" s="21"/>
      <c r="O41" s="21"/>
      <c r="P41" s="11"/>
    </row>
    <row r="42" ht="48.75" customHeight="1" spans="1:16">
      <c r="A42" s="101">
        <v>38</v>
      </c>
      <c r="B42" s="104" t="s">
        <v>72</v>
      </c>
      <c r="C42" s="103">
        <v>1311</v>
      </c>
      <c r="D42" s="103"/>
      <c r="E42" s="103">
        <v>0.5</v>
      </c>
      <c r="F42" s="103" t="s">
        <v>35</v>
      </c>
      <c r="G42" s="19">
        <v>1</v>
      </c>
      <c r="H42" s="19"/>
      <c r="I42" s="20"/>
      <c r="J42" s="21"/>
      <c r="K42" s="20"/>
      <c r="L42" s="21"/>
      <c r="M42" s="20"/>
      <c r="N42" s="21"/>
      <c r="O42" s="21"/>
      <c r="P42" s="11"/>
    </row>
    <row r="43" ht="48" customHeight="1" spans="1:16">
      <c r="A43" s="101">
        <v>39</v>
      </c>
      <c r="B43" s="104" t="s">
        <v>73</v>
      </c>
      <c r="C43" s="105">
        <v>11743</v>
      </c>
      <c r="D43" s="105" t="s">
        <v>27</v>
      </c>
      <c r="E43" s="103">
        <v>1</v>
      </c>
      <c r="F43" s="103" t="s">
        <v>47</v>
      </c>
      <c r="G43" s="19">
        <v>0</v>
      </c>
      <c r="H43" s="19"/>
      <c r="I43" s="20"/>
      <c r="J43" s="21"/>
      <c r="K43" s="20"/>
      <c r="L43" s="21"/>
      <c r="M43" s="20"/>
      <c r="N43" s="21"/>
      <c r="O43" s="21"/>
      <c r="P43" s="11"/>
    </row>
    <row r="44" ht="47.25" customHeight="1" spans="1:16">
      <c r="A44" s="101">
        <v>40</v>
      </c>
      <c r="B44" s="104" t="s">
        <v>74</v>
      </c>
      <c r="C44" s="103">
        <v>2925</v>
      </c>
      <c r="D44" s="103" t="s">
        <v>31</v>
      </c>
      <c r="E44" s="106">
        <v>0.6</v>
      </c>
      <c r="F44" s="103" t="s">
        <v>47</v>
      </c>
      <c r="G44" s="19">
        <v>0</v>
      </c>
      <c r="H44" s="19"/>
      <c r="I44" s="20"/>
      <c r="J44" s="21"/>
      <c r="K44" s="20"/>
      <c r="L44" s="21"/>
      <c r="M44" s="20"/>
      <c r="N44" s="21"/>
      <c r="O44" s="21"/>
      <c r="P44" s="11"/>
    </row>
    <row r="45" ht="39" customHeight="1" spans="1:16">
      <c r="A45" s="101">
        <v>41</v>
      </c>
      <c r="B45" s="104" t="s">
        <v>75</v>
      </c>
      <c r="C45" s="103">
        <v>2556</v>
      </c>
      <c r="D45" s="103" t="s">
        <v>29</v>
      </c>
      <c r="E45" s="103">
        <v>0.8</v>
      </c>
      <c r="F45" s="103" t="s">
        <v>47</v>
      </c>
      <c r="G45" s="19">
        <v>0</v>
      </c>
      <c r="H45" s="19"/>
      <c r="I45" s="20"/>
      <c r="J45" s="21"/>
      <c r="K45" s="20"/>
      <c r="L45" s="21"/>
      <c r="M45" s="20"/>
      <c r="N45" s="21"/>
      <c r="O45" s="21"/>
      <c r="P45" s="11"/>
    </row>
    <row r="46" ht="39" customHeight="1" spans="1:16">
      <c r="A46" s="101">
        <v>42</v>
      </c>
      <c r="B46" s="104" t="s">
        <v>76</v>
      </c>
      <c r="C46" s="105">
        <v>2431</v>
      </c>
      <c r="D46" s="105" t="s">
        <v>29</v>
      </c>
      <c r="E46" s="103">
        <v>0.8</v>
      </c>
      <c r="F46" s="103" t="s">
        <v>47</v>
      </c>
      <c r="G46" s="19">
        <v>0</v>
      </c>
      <c r="H46" s="19"/>
      <c r="I46" s="20"/>
      <c r="J46" s="21"/>
      <c r="K46" s="20"/>
      <c r="L46" s="21"/>
      <c r="M46" s="20"/>
      <c r="N46" s="21"/>
      <c r="O46" s="21"/>
      <c r="P46" s="11"/>
    </row>
    <row r="47" ht="40.5" customHeight="1" spans="1:16">
      <c r="A47" s="101">
        <v>43</v>
      </c>
      <c r="B47" s="104" t="s">
        <v>77</v>
      </c>
      <c r="C47" s="103">
        <v>6707</v>
      </c>
      <c r="D47" s="103" t="s">
        <v>29</v>
      </c>
      <c r="E47" s="103">
        <v>0.8</v>
      </c>
      <c r="F47" s="103" t="s">
        <v>35</v>
      </c>
      <c r="G47" s="19">
        <v>1</v>
      </c>
      <c r="H47" s="19"/>
      <c r="I47" s="20"/>
      <c r="J47" s="21"/>
      <c r="K47" s="20"/>
      <c r="L47" s="21"/>
      <c r="M47" s="20"/>
      <c r="N47" s="21"/>
      <c r="O47" s="21"/>
      <c r="P47" s="11"/>
    </row>
    <row r="48" ht="40.5" customHeight="1" spans="1:16">
      <c r="A48" s="101">
        <v>44</v>
      </c>
      <c r="B48" s="104" t="s">
        <v>78</v>
      </c>
      <c r="C48" s="103">
        <v>5821</v>
      </c>
      <c r="D48" s="103" t="s">
        <v>79</v>
      </c>
      <c r="E48" s="103">
        <v>1</v>
      </c>
      <c r="F48" s="103" t="s">
        <v>47</v>
      </c>
      <c r="G48" s="19">
        <v>0</v>
      </c>
      <c r="H48" s="19"/>
      <c r="I48" s="20"/>
      <c r="J48" s="21"/>
      <c r="K48" s="20"/>
      <c r="L48" s="21"/>
      <c r="M48" s="20"/>
      <c r="N48" s="21"/>
      <c r="O48" s="21"/>
      <c r="P48" s="11"/>
    </row>
    <row r="49" ht="45" customHeight="1" spans="1:16">
      <c r="A49" s="101">
        <v>45</v>
      </c>
      <c r="B49" s="104" t="s">
        <v>80</v>
      </c>
      <c r="C49" s="105">
        <v>2844</v>
      </c>
      <c r="D49" s="105" t="s">
        <v>29</v>
      </c>
      <c r="E49" s="103">
        <v>0.8</v>
      </c>
      <c r="F49" s="103" t="s">
        <v>47</v>
      </c>
      <c r="G49" s="19">
        <v>0</v>
      </c>
      <c r="H49" s="19"/>
      <c r="I49" s="20"/>
      <c r="J49" s="21"/>
      <c r="K49" s="20"/>
      <c r="L49" s="21"/>
      <c r="M49" s="20"/>
      <c r="N49" s="21"/>
      <c r="O49" s="21"/>
      <c r="P49" s="11"/>
    </row>
    <row r="50" ht="39.75" customHeight="1" spans="1:16">
      <c r="A50" s="101">
        <v>46</v>
      </c>
      <c r="B50" s="104" t="s">
        <v>81</v>
      </c>
      <c r="C50" s="103">
        <v>1712</v>
      </c>
      <c r="D50" s="103" t="s">
        <v>29</v>
      </c>
      <c r="E50" s="103">
        <v>0.8</v>
      </c>
      <c r="F50" s="103" t="s">
        <v>47</v>
      </c>
      <c r="G50" s="19">
        <v>0</v>
      </c>
      <c r="H50" s="19"/>
      <c r="I50" s="20"/>
      <c r="J50" s="21"/>
      <c r="K50" s="20"/>
      <c r="L50" s="21"/>
      <c r="M50" s="20"/>
      <c r="N50" s="21"/>
      <c r="O50" s="21"/>
      <c r="P50" s="11"/>
    </row>
    <row r="51" ht="47.25" customHeight="1" spans="1:16">
      <c r="A51" s="101">
        <v>47</v>
      </c>
      <c r="B51" s="104" t="s">
        <v>82</v>
      </c>
      <c r="C51" s="103">
        <v>2929</v>
      </c>
      <c r="D51" s="103" t="s">
        <v>29</v>
      </c>
      <c r="E51" s="103">
        <v>0.8</v>
      </c>
      <c r="F51" s="103" t="s">
        <v>47</v>
      </c>
      <c r="G51" s="19">
        <v>0</v>
      </c>
      <c r="H51" s="19"/>
      <c r="I51" s="20"/>
      <c r="J51" s="21"/>
      <c r="K51" s="20"/>
      <c r="L51" s="21"/>
      <c r="M51" s="20"/>
      <c r="N51" s="21"/>
      <c r="O51" s="21"/>
      <c r="P51" s="11"/>
    </row>
    <row r="52" ht="43.5" customHeight="1" spans="1:16">
      <c r="A52" s="101">
        <v>48</v>
      </c>
      <c r="B52" s="104" t="s">
        <v>83</v>
      </c>
      <c r="C52" s="105">
        <v>2209</v>
      </c>
      <c r="D52" s="105"/>
      <c r="E52" s="103">
        <v>0.5</v>
      </c>
      <c r="F52" s="103" t="s">
        <v>47</v>
      </c>
      <c r="G52" s="19">
        <v>0</v>
      </c>
      <c r="H52" s="19"/>
      <c r="I52" s="20"/>
      <c r="J52" s="21"/>
      <c r="K52" s="20"/>
      <c r="L52" s="21"/>
      <c r="M52" s="20"/>
      <c r="N52" s="21"/>
      <c r="O52" s="21"/>
      <c r="P52" s="11"/>
    </row>
    <row r="53" ht="37.5" customHeight="1" spans="1:16">
      <c r="A53" s="101">
        <v>49</v>
      </c>
      <c r="B53" s="104" t="s">
        <v>84</v>
      </c>
      <c r="C53" s="103">
        <v>2801</v>
      </c>
      <c r="D53" s="103"/>
      <c r="E53" s="103">
        <v>0.5</v>
      </c>
      <c r="F53" s="103" t="s">
        <v>47</v>
      </c>
      <c r="G53" s="19">
        <v>0</v>
      </c>
      <c r="H53" s="19"/>
      <c r="I53" s="20"/>
      <c r="J53" s="21"/>
      <c r="K53" s="20"/>
      <c r="L53" s="21"/>
      <c r="M53" s="20"/>
      <c r="N53" s="21"/>
      <c r="O53" s="21"/>
      <c r="P53" s="11"/>
    </row>
    <row r="54" ht="37.5" spans="1:16">
      <c r="A54" s="101">
        <v>50</v>
      </c>
      <c r="B54" s="104" t="s">
        <v>85</v>
      </c>
      <c r="C54" s="103">
        <v>3606</v>
      </c>
      <c r="D54" s="103" t="s">
        <v>31</v>
      </c>
      <c r="E54" s="106">
        <v>0.6</v>
      </c>
      <c r="F54" s="103" t="s">
        <v>47</v>
      </c>
      <c r="G54" s="19">
        <v>0</v>
      </c>
      <c r="H54" s="19"/>
      <c r="I54" s="20"/>
      <c r="J54" s="21"/>
      <c r="K54" s="20"/>
      <c r="L54" s="21"/>
      <c r="M54" s="20"/>
      <c r="N54" s="21"/>
      <c r="O54" s="21"/>
      <c r="P54" s="11"/>
    </row>
    <row r="55" ht="34.5" customHeight="1" spans="1:16">
      <c r="A55" s="101">
        <v>51</v>
      </c>
      <c r="B55" s="104" t="s">
        <v>86</v>
      </c>
      <c r="C55" s="105">
        <v>1755</v>
      </c>
      <c r="D55" s="105"/>
      <c r="E55" s="103">
        <v>0.5</v>
      </c>
      <c r="F55" s="103" t="s">
        <v>47</v>
      </c>
      <c r="G55" s="19">
        <v>0</v>
      </c>
      <c r="H55" s="19"/>
      <c r="I55" s="20"/>
      <c r="J55" s="21"/>
      <c r="K55" s="20"/>
      <c r="L55" s="21"/>
      <c r="M55" s="20"/>
      <c r="N55" s="21"/>
      <c r="O55" s="21"/>
      <c r="P55" s="11"/>
    </row>
    <row r="56" ht="25.5" customHeight="1" spans="1:16">
      <c r="A56" s="101">
        <v>52</v>
      </c>
      <c r="B56" s="104" t="s">
        <v>87</v>
      </c>
      <c r="C56" s="103">
        <v>3242</v>
      </c>
      <c r="D56" s="103"/>
      <c r="E56" s="103">
        <v>0.5</v>
      </c>
      <c r="F56" s="103" t="s">
        <v>47</v>
      </c>
      <c r="G56" s="19">
        <v>0</v>
      </c>
      <c r="H56" s="19"/>
      <c r="I56" s="20"/>
      <c r="J56" s="21"/>
      <c r="K56" s="20"/>
      <c r="L56" s="21"/>
      <c r="M56" s="20"/>
      <c r="N56" s="21"/>
      <c r="O56" s="21"/>
      <c r="P56" s="11"/>
    </row>
    <row r="57" ht="39" customHeight="1" spans="1:16">
      <c r="A57" s="101">
        <v>53</v>
      </c>
      <c r="B57" s="104" t="s">
        <v>88</v>
      </c>
      <c r="C57" s="103">
        <v>3535</v>
      </c>
      <c r="D57" s="103" t="s">
        <v>31</v>
      </c>
      <c r="E57" s="106">
        <v>0.6</v>
      </c>
      <c r="F57" s="103" t="s">
        <v>47</v>
      </c>
      <c r="G57" s="19">
        <v>0</v>
      </c>
      <c r="H57" s="19"/>
      <c r="I57" s="20"/>
      <c r="J57" s="21"/>
      <c r="K57" s="20"/>
      <c r="L57" s="21"/>
      <c r="M57" s="20"/>
      <c r="N57" s="21"/>
      <c r="O57" s="21"/>
      <c r="P57" s="11"/>
    </row>
    <row r="58" ht="42.75" customHeight="1" spans="1:16">
      <c r="A58" s="101">
        <v>54</v>
      </c>
      <c r="B58" s="104" t="s">
        <v>89</v>
      </c>
      <c r="C58" s="105">
        <v>1625</v>
      </c>
      <c r="D58" s="105"/>
      <c r="E58" s="103">
        <v>0.5</v>
      </c>
      <c r="F58" s="103" t="s">
        <v>35</v>
      </c>
      <c r="G58" s="19">
        <v>1</v>
      </c>
      <c r="H58" s="19"/>
      <c r="I58" s="20"/>
      <c r="J58" s="21"/>
      <c r="K58" s="20"/>
      <c r="L58" s="21"/>
      <c r="M58" s="20"/>
      <c r="N58" s="21"/>
      <c r="O58" s="21"/>
      <c r="P58" s="11"/>
    </row>
    <row r="59" ht="36" customHeight="1" spans="1:16">
      <c r="A59" s="101">
        <v>55</v>
      </c>
      <c r="B59" s="104" t="s">
        <v>90</v>
      </c>
      <c r="C59" s="103">
        <v>6463</v>
      </c>
      <c r="D59" s="103" t="s">
        <v>79</v>
      </c>
      <c r="E59" s="103">
        <v>1</v>
      </c>
      <c r="F59" s="103">
        <v>0</v>
      </c>
      <c r="G59" s="10">
        <v>0</v>
      </c>
      <c r="H59" s="19"/>
      <c r="I59" s="20"/>
      <c r="J59" s="21"/>
      <c r="K59" s="20"/>
      <c r="L59" s="21"/>
      <c r="M59" s="20"/>
      <c r="N59" s="21"/>
      <c r="O59" s="21"/>
      <c r="P59" s="11"/>
    </row>
    <row r="60" ht="36.75" customHeight="1" spans="1:16">
      <c r="A60" s="101">
        <v>56</v>
      </c>
      <c r="B60" s="104" t="s">
        <v>91</v>
      </c>
      <c r="C60" s="103">
        <v>10070</v>
      </c>
      <c r="D60" s="103" t="s">
        <v>27</v>
      </c>
      <c r="E60" s="103">
        <v>1</v>
      </c>
      <c r="F60" s="103">
        <v>0</v>
      </c>
      <c r="G60" s="19">
        <v>0</v>
      </c>
      <c r="H60" s="19"/>
      <c r="I60" s="20"/>
      <c r="J60" s="21"/>
      <c r="K60" s="20"/>
      <c r="L60" s="21"/>
      <c r="M60" s="20"/>
      <c r="N60" s="21"/>
      <c r="O60" s="21"/>
      <c r="P60" s="11"/>
    </row>
    <row r="61" ht="18.75" spans="1:16">
      <c r="A61" s="101">
        <v>57</v>
      </c>
      <c r="B61" s="104" t="s">
        <v>92</v>
      </c>
      <c r="C61" s="105">
        <v>2173</v>
      </c>
      <c r="D61" s="105" t="s">
        <v>31</v>
      </c>
      <c r="E61" s="106">
        <v>0.6</v>
      </c>
      <c r="F61" s="103">
        <v>1</v>
      </c>
      <c r="G61" s="10">
        <v>1</v>
      </c>
      <c r="H61" s="19"/>
      <c r="I61" s="20"/>
      <c r="J61" s="21"/>
      <c r="K61" s="20"/>
      <c r="L61" s="21"/>
      <c r="M61" s="20"/>
      <c r="N61" s="21"/>
      <c r="O61" s="21"/>
      <c r="P61" s="11"/>
    </row>
    <row r="62" ht="40.5" customHeight="1" spans="1:16">
      <c r="A62" s="101">
        <v>58</v>
      </c>
      <c r="B62" s="104" t="s">
        <v>93</v>
      </c>
      <c r="C62" s="103">
        <v>2739</v>
      </c>
      <c r="D62" s="103" t="s">
        <v>27</v>
      </c>
      <c r="E62" s="103">
        <v>0.5</v>
      </c>
      <c r="F62" s="103">
        <v>0.9395</v>
      </c>
      <c r="G62" s="103">
        <v>0.9395</v>
      </c>
      <c r="H62" s="19"/>
      <c r="I62" s="20"/>
      <c r="J62" s="21"/>
      <c r="K62" s="20"/>
      <c r="L62" s="21"/>
      <c r="M62" s="20"/>
      <c r="N62" s="21"/>
      <c r="O62" s="21"/>
      <c r="P62" s="11"/>
    </row>
    <row r="63" ht="39" customHeight="1" spans="1:16">
      <c r="A63" s="101">
        <v>59</v>
      </c>
      <c r="B63" s="104" t="s">
        <v>94</v>
      </c>
      <c r="C63" s="103">
        <v>2941</v>
      </c>
      <c r="D63" s="103"/>
      <c r="E63" s="103">
        <v>0.5</v>
      </c>
      <c r="F63" s="103" t="s">
        <v>35</v>
      </c>
      <c r="G63" s="10">
        <v>1</v>
      </c>
      <c r="H63" s="19"/>
      <c r="I63" s="20"/>
      <c r="J63" s="21"/>
      <c r="K63" s="20"/>
      <c r="L63" s="21"/>
      <c r="M63" s="20"/>
      <c r="N63" s="21"/>
      <c r="O63" s="21"/>
      <c r="P63" s="11"/>
    </row>
    <row r="64" ht="32.25" customHeight="1" spans="1:16">
      <c r="A64" s="101">
        <v>60</v>
      </c>
      <c r="B64" s="104" t="s">
        <v>95</v>
      </c>
      <c r="C64" s="105">
        <v>1491</v>
      </c>
      <c r="D64" s="105" t="s">
        <v>31</v>
      </c>
      <c r="E64" s="106">
        <v>0.6</v>
      </c>
      <c r="F64" s="103">
        <v>0</v>
      </c>
      <c r="G64" s="103">
        <v>0</v>
      </c>
      <c r="H64" s="19"/>
      <c r="I64" s="20"/>
      <c r="J64" s="21"/>
      <c r="K64" s="20"/>
      <c r="L64" s="21"/>
      <c r="M64" s="20"/>
      <c r="N64" s="21"/>
      <c r="O64" s="21"/>
      <c r="P64" s="11"/>
    </row>
    <row r="65" ht="26.25" customHeight="1" spans="1:16">
      <c r="A65" s="101">
        <v>61</v>
      </c>
      <c r="B65" s="104" t="s">
        <v>96</v>
      </c>
      <c r="C65" s="103">
        <v>6068</v>
      </c>
      <c r="D65" s="103" t="s">
        <v>31</v>
      </c>
      <c r="E65" s="106">
        <v>0.6</v>
      </c>
      <c r="F65" s="103">
        <v>0.7</v>
      </c>
      <c r="G65" s="103">
        <v>0.7</v>
      </c>
      <c r="H65" s="19"/>
      <c r="I65" s="20"/>
      <c r="J65" s="21"/>
      <c r="K65" s="20"/>
      <c r="L65" s="21"/>
      <c r="M65" s="20"/>
      <c r="N65" s="21"/>
      <c r="O65" s="21"/>
      <c r="P65" s="11"/>
    </row>
    <row r="66" ht="42" customHeight="1" spans="1:16">
      <c r="A66" s="101">
        <v>62</v>
      </c>
      <c r="B66" s="104" t="s">
        <v>97</v>
      </c>
      <c r="C66" s="103">
        <v>5015</v>
      </c>
      <c r="D66" s="103" t="s">
        <v>27</v>
      </c>
      <c r="E66" s="103">
        <v>1</v>
      </c>
      <c r="F66" s="103">
        <v>0</v>
      </c>
      <c r="G66" s="103">
        <v>0</v>
      </c>
      <c r="H66" s="19"/>
      <c r="I66" s="20"/>
      <c r="J66" s="21"/>
      <c r="K66" s="20"/>
      <c r="L66" s="21"/>
      <c r="M66" s="20"/>
      <c r="N66" s="21"/>
      <c r="O66" s="21"/>
      <c r="P66" s="11"/>
    </row>
    <row r="67" ht="51" customHeight="1" spans="1:16">
      <c r="A67" s="101">
        <v>63</v>
      </c>
      <c r="B67" s="104" t="s">
        <v>98</v>
      </c>
      <c r="C67" s="105">
        <v>7460</v>
      </c>
      <c r="D67" s="105" t="s">
        <v>27</v>
      </c>
      <c r="E67" s="103">
        <v>1</v>
      </c>
      <c r="F67" s="103">
        <v>0</v>
      </c>
      <c r="G67" s="103">
        <v>0</v>
      </c>
      <c r="H67" s="19"/>
      <c r="I67" s="20"/>
      <c r="J67" s="21"/>
      <c r="K67" s="20"/>
      <c r="L67" s="21"/>
      <c r="M67" s="20"/>
      <c r="N67" s="21"/>
      <c r="O67" s="21"/>
      <c r="P67" s="11"/>
    </row>
    <row r="68" ht="57" customHeight="1" spans="1:16">
      <c r="A68" s="101">
        <v>64</v>
      </c>
      <c r="B68" s="104" t="s">
        <v>99</v>
      </c>
      <c r="C68" s="103">
        <v>8024</v>
      </c>
      <c r="D68" s="103" t="s">
        <v>29</v>
      </c>
      <c r="E68" s="103">
        <v>0.8</v>
      </c>
      <c r="F68" s="103">
        <v>0</v>
      </c>
      <c r="G68" s="103">
        <v>0</v>
      </c>
      <c r="H68" s="19"/>
      <c r="I68" s="20"/>
      <c r="J68" s="21"/>
      <c r="K68" s="20"/>
      <c r="L68" s="21"/>
      <c r="M68" s="20"/>
      <c r="N68" s="21"/>
      <c r="O68" s="21"/>
      <c r="P68" s="11"/>
    </row>
    <row r="69" ht="35.25" customHeight="1" spans="1:16">
      <c r="A69" s="101">
        <v>65</v>
      </c>
      <c r="B69" s="104" t="s">
        <v>100</v>
      </c>
      <c r="C69" s="103">
        <v>3193</v>
      </c>
      <c r="D69" s="103" t="s">
        <v>31</v>
      </c>
      <c r="E69" s="106">
        <v>0.6</v>
      </c>
      <c r="F69" s="103">
        <v>0</v>
      </c>
      <c r="G69" s="103">
        <v>0</v>
      </c>
      <c r="H69" s="19"/>
      <c r="I69" s="20"/>
      <c r="J69" s="21"/>
      <c r="K69" s="20"/>
      <c r="L69" s="21"/>
      <c r="M69" s="20"/>
      <c r="N69" s="21"/>
      <c r="O69" s="21"/>
      <c r="P69" s="11"/>
    </row>
    <row r="70" ht="43.5" customHeight="1" spans="1:16">
      <c r="A70" s="101">
        <v>66</v>
      </c>
      <c r="B70" s="104" t="s">
        <v>101</v>
      </c>
      <c r="C70" s="105">
        <v>5425</v>
      </c>
      <c r="D70" s="105" t="s">
        <v>44</v>
      </c>
      <c r="E70" s="103">
        <v>0.8</v>
      </c>
      <c r="F70" s="103">
        <v>0.55</v>
      </c>
      <c r="G70" s="103">
        <v>0.55</v>
      </c>
      <c r="H70" s="19"/>
      <c r="I70" s="20"/>
      <c r="J70" s="21"/>
      <c r="K70" s="20"/>
      <c r="L70" s="21"/>
      <c r="M70" s="20"/>
      <c r="N70" s="21"/>
      <c r="O70" s="21"/>
      <c r="P70" s="11"/>
    </row>
    <row r="71" ht="53.25" customHeight="1" spans="1:16">
      <c r="A71" s="101">
        <v>67</v>
      </c>
      <c r="B71" s="104" t="s">
        <v>102</v>
      </c>
      <c r="C71" s="103">
        <v>4540</v>
      </c>
      <c r="D71" s="103" t="s">
        <v>31</v>
      </c>
      <c r="E71" s="106">
        <v>0.6</v>
      </c>
      <c r="F71" s="103">
        <v>0.294</v>
      </c>
      <c r="G71" s="103">
        <v>0.294</v>
      </c>
      <c r="H71" s="19"/>
      <c r="I71" s="20"/>
      <c r="J71" s="21"/>
      <c r="K71" s="20"/>
      <c r="L71" s="21"/>
      <c r="M71" s="20"/>
      <c r="N71" s="21"/>
      <c r="O71" s="21"/>
      <c r="P71" s="11"/>
    </row>
    <row r="72" ht="47.25" customHeight="1" spans="1:16">
      <c r="A72" s="101">
        <v>68</v>
      </c>
      <c r="B72" s="104" t="s">
        <v>103</v>
      </c>
      <c r="C72" s="103">
        <v>3247</v>
      </c>
      <c r="D72" s="103"/>
      <c r="E72" s="103">
        <v>0.5</v>
      </c>
      <c r="F72" s="103" t="s">
        <v>35</v>
      </c>
      <c r="G72" s="103">
        <v>1</v>
      </c>
      <c r="H72" s="19"/>
      <c r="I72" s="20"/>
      <c r="J72" s="21"/>
      <c r="K72" s="20"/>
      <c r="L72" s="21"/>
      <c r="M72" s="20"/>
      <c r="N72" s="21"/>
      <c r="O72" s="21"/>
      <c r="P72" s="11"/>
    </row>
    <row r="73" ht="35.25" customHeight="1" spans="1:16">
      <c r="A73" s="101">
        <v>69</v>
      </c>
      <c r="B73" s="104" t="s">
        <v>104</v>
      </c>
      <c r="C73" s="105">
        <v>4432</v>
      </c>
      <c r="D73" s="105" t="s">
        <v>27</v>
      </c>
      <c r="E73" s="103">
        <v>1</v>
      </c>
      <c r="F73" s="103">
        <v>0</v>
      </c>
      <c r="G73" s="103">
        <v>0</v>
      </c>
      <c r="H73" s="19"/>
      <c r="I73" s="20"/>
      <c r="J73" s="21"/>
      <c r="K73" s="20"/>
      <c r="L73" s="21"/>
      <c r="M73" s="20"/>
      <c r="N73" s="21"/>
      <c r="O73" s="21"/>
      <c r="P73" s="11"/>
    </row>
    <row r="74" ht="48.75" customHeight="1" spans="1:16">
      <c r="A74" s="101">
        <v>70</v>
      </c>
      <c r="B74" s="104" t="s">
        <v>105</v>
      </c>
      <c r="C74" s="103">
        <v>4159</v>
      </c>
      <c r="D74" s="103" t="s">
        <v>31</v>
      </c>
      <c r="E74" s="106">
        <v>0.6</v>
      </c>
      <c r="F74" s="103" t="s">
        <v>35</v>
      </c>
      <c r="G74" s="103">
        <v>1</v>
      </c>
      <c r="H74" s="19"/>
      <c r="I74" s="20"/>
      <c r="J74" s="21"/>
      <c r="K74" s="20"/>
      <c r="L74" s="21"/>
      <c r="M74" s="20"/>
      <c r="N74" s="21"/>
      <c r="O74" s="21"/>
      <c r="P74" s="11"/>
    </row>
    <row r="75" ht="45.75" customHeight="1" spans="1:16">
      <c r="A75" s="101">
        <v>71</v>
      </c>
      <c r="B75" s="104" t="s">
        <v>106</v>
      </c>
      <c r="C75" s="103">
        <v>4280</v>
      </c>
      <c r="D75" s="103" t="s">
        <v>31</v>
      </c>
      <c r="E75" s="106">
        <v>0.6</v>
      </c>
      <c r="F75" s="103" t="s">
        <v>35</v>
      </c>
      <c r="G75" s="103">
        <v>1</v>
      </c>
      <c r="H75" s="19"/>
      <c r="I75" s="20"/>
      <c r="J75" s="21"/>
      <c r="K75" s="20"/>
      <c r="L75" s="21"/>
      <c r="M75" s="20"/>
      <c r="N75" s="21"/>
      <c r="O75" s="21"/>
      <c r="P75" s="11"/>
    </row>
    <row r="76" ht="47.25" customHeight="1" spans="1:16">
      <c r="A76" s="101">
        <v>72</v>
      </c>
      <c r="B76" s="104" t="s">
        <v>107</v>
      </c>
      <c r="C76" s="105">
        <v>7024</v>
      </c>
      <c r="D76" s="105" t="s">
        <v>29</v>
      </c>
      <c r="E76" s="103">
        <v>0.8</v>
      </c>
      <c r="F76" s="103" t="s">
        <v>47</v>
      </c>
      <c r="G76" s="103">
        <v>0</v>
      </c>
      <c r="H76" s="19"/>
      <c r="I76" s="20"/>
      <c r="J76" s="21"/>
      <c r="K76" s="20"/>
      <c r="L76" s="21"/>
      <c r="M76" s="20"/>
      <c r="N76" s="21"/>
      <c r="O76" s="21"/>
      <c r="P76" s="11"/>
    </row>
    <row r="77" ht="54" customHeight="1" spans="1:16">
      <c r="A77" s="101">
        <v>73</v>
      </c>
      <c r="B77" s="104" t="s">
        <v>108</v>
      </c>
      <c r="C77" s="103">
        <v>5298</v>
      </c>
      <c r="D77" s="103"/>
      <c r="E77" s="103">
        <v>0.5</v>
      </c>
      <c r="F77" s="103" t="s">
        <v>47</v>
      </c>
      <c r="G77" s="103">
        <v>0</v>
      </c>
      <c r="H77" s="19"/>
      <c r="I77" s="20"/>
      <c r="J77" s="21"/>
      <c r="K77" s="20"/>
      <c r="L77" s="21"/>
      <c r="M77" s="20"/>
      <c r="N77" s="21"/>
      <c r="O77" s="21"/>
      <c r="P77" s="11"/>
    </row>
    <row r="78" ht="46.5" customHeight="1" spans="1:16">
      <c r="A78" s="101">
        <v>74</v>
      </c>
      <c r="B78" s="104" t="s">
        <v>109</v>
      </c>
      <c r="C78" s="103">
        <v>2706</v>
      </c>
      <c r="D78" s="103"/>
      <c r="E78" s="103">
        <v>0.5</v>
      </c>
      <c r="F78" s="103" t="s">
        <v>47</v>
      </c>
      <c r="G78" s="103">
        <v>0</v>
      </c>
      <c r="H78" s="19"/>
      <c r="I78" s="20"/>
      <c r="J78" s="21"/>
      <c r="K78" s="20"/>
      <c r="L78" s="21"/>
      <c r="M78" s="20"/>
      <c r="N78" s="21"/>
      <c r="O78" s="21"/>
      <c r="P78" s="11"/>
    </row>
    <row r="79" ht="46.5" customHeight="1" spans="1:16">
      <c r="A79" s="101">
        <v>75</v>
      </c>
      <c r="B79" s="104" t="s">
        <v>110</v>
      </c>
      <c r="C79" s="105">
        <v>6036</v>
      </c>
      <c r="D79" s="105"/>
      <c r="E79" s="103">
        <v>0.5</v>
      </c>
      <c r="F79" s="103" t="s">
        <v>47</v>
      </c>
      <c r="G79" s="103">
        <v>0</v>
      </c>
      <c r="H79" s="19"/>
      <c r="I79" s="20"/>
      <c r="J79" s="21"/>
      <c r="K79" s="20"/>
      <c r="L79" s="21"/>
      <c r="M79" s="20"/>
      <c r="N79" s="21"/>
      <c r="O79" s="21"/>
      <c r="P79" s="11"/>
    </row>
    <row r="80" ht="38.25" customHeight="1" spans="1:16">
      <c r="A80" s="101">
        <v>76</v>
      </c>
      <c r="B80" s="104" t="s">
        <v>111</v>
      </c>
      <c r="C80" s="103">
        <v>5663</v>
      </c>
      <c r="D80" s="103"/>
      <c r="E80" s="103">
        <v>0.5</v>
      </c>
      <c r="F80" s="103" t="s">
        <v>47</v>
      </c>
      <c r="G80" s="103">
        <v>0</v>
      </c>
      <c r="H80" s="19"/>
      <c r="I80" s="19"/>
      <c r="J80" s="20"/>
      <c r="K80" s="19"/>
      <c r="L80" s="19"/>
      <c r="M80" s="19"/>
      <c r="N80" s="19"/>
      <c r="O80" s="21"/>
      <c r="P80" s="19"/>
    </row>
    <row r="81" ht="18.75" spans="1:7">
      <c r="A81" s="101">
        <v>77</v>
      </c>
      <c r="B81" s="104" t="s">
        <v>112</v>
      </c>
      <c r="C81" s="103">
        <v>4356</v>
      </c>
      <c r="D81" s="103"/>
      <c r="E81" s="103">
        <v>0.5</v>
      </c>
      <c r="F81" s="103" t="s">
        <v>47</v>
      </c>
      <c r="G81" s="103">
        <v>0</v>
      </c>
    </row>
    <row r="82" ht="18.75" spans="1:7">
      <c r="A82" s="101">
        <v>78</v>
      </c>
      <c r="B82" s="104" t="s">
        <v>113</v>
      </c>
      <c r="C82" s="105">
        <v>8487</v>
      </c>
      <c r="D82" s="105" t="s">
        <v>79</v>
      </c>
      <c r="E82" s="103">
        <v>1</v>
      </c>
      <c r="F82" s="103" t="s">
        <v>47</v>
      </c>
      <c r="G82" s="103">
        <v>0</v>
      </c>
    </row>
    <row r="83" ht="18.75" spans="1:7">
      <c r="A83" s="101">
        <v>79</v>
      </c>
      <c r="B83" s="104" t="s">
        <v>114</v>
      </c>
      <c r="C83" s="103">
        <v>4595</v>
      </c>
      <c r="D83" s="103" t="s">
        <v>31</v>
      </c>
      <c r="E83" s="106">
        <v>0.6</v>
      </c>
      <c r="F83" s="103" t="s">
        <v>35</v>
      </c>
      <c r="G83" s="103">
        <v>1</v>
      </c>
    </row>
    <row r="84" ht="18.75" spans="1:7">
      <c r="A84" s="101">
        <v>80</v>
      </c>
      <c r="B84" s="104" t="s">
        <v>115</v>
      </c>
      <c r="C84" s="103">
        <v>6914</v>
      </c>
      <c r="D84" s="103" t="s">
        <v>46</v>
      </c>
      <c r="E84" s="103">
        <v>0.8</v>
      </c>
      <c r="F84" s="103" t="s">
        <v>35</v>
      </c>
      <c r="G84" s="103">
        <v>1</v>
      </c>
    </row>
    <row r="85" ht="18.75" spans="1:7">
      <c r="A85" s="101">
        <v>81</v>
      </c>
      <c r="B85" s="104" t="s">
        <v>116</v>
      </c>
      <c r="C85" s="105">
        <v>2732</v>
      </c>
      <c r="D85" s="105" t="s">
        <v>29</v>
      </c>
      <c r="E85" s="103">
        <v>0.8</v>
      </c>
      <c r="F85" s="103">
        <v>0.25</v>
      </c>
      <c r="G85" s="103">
        <v>0.25</v>
      </c>
    </row>
    <row r="86" ht="18.75" spans="1:7">
      <c r="A86" s="101">
        <v>82</v>
      </c>
      <c r="B86" s="104" t="s">
        <v>117</v>
      </c>
      <c r="C86" s="103">
        <v>2321</v>
      </c>
      <c r="D86" s="103" t="s">
        <v>31</v>
      </c>
      <c r="E86" s="106">
        <v>0.6</v>
      </c>
      <c r="F86" s="103">
        <v>0.353</v>
      </c>
      <c r="G86" s="103">
        <v>0.353</v>
      </c>
    </row>
    <row r="87" ht="37.5" spans="1:7">
      <c r="A87" s="101">
        <v>83</v>
      </c>
      <c r="B87" s="104" t="s">
        <v>118</v>
      </c>
      <c r="C87" s="103">
        <v>2428</v>
      </c>
      <c r="D87" s="103" t="s">
        <v>29</v>
      </c>
      <c r="E87" s="103">
        <v>0.8</v>
      </c>
      <c r="F87" s="103" t="s">
        <v>35</v>
      </c>
      <c r="G87" s="103">
        <v>1</v>
      </c>
    </row>
    <row r="88" ht="37.5" spans="1:7">
      <c r="A88" s="101">
        <v>84</v>
      </c>
      <c r="B88" s="104" t="s">
        <v>119</v>
      </c>
      <c r="C88" s="105">
        <v>1277</v>
      </c>
      <c r="D88" s="105" t="s">
        <v>31</v>
      </c>
      <c r="E88" s="106">
        <v>0.6</v>
      </c>
      <c r="F88" s="103" t="s">
        <v>35</v>
      </c>
      <c r="G88" s="103">
        <v>1</v>
      </c>
    </row>
    <row r="89" ht="37.5" spans="1:7">
      <c r="A89" s="101">
        <v>85</v>
      </c>
      <c r="B89" s="104" t="s">
        <v>120</v>
      </c>
      <c r="C89" s="103">
        <v>2718</v>
      </c>
      <c r="D89" s="103" t="s">
        <v>46</v>
      </c>
      <c r="E89" s="103">
        <v>0.8</v>
      </c>
      <c r="F89" s="103" t="s">
        <v>35</v>
      </c>
      <c r="G89" s="103">
        <v>1</v>
      </c>
    </row>
    <row r="90" ht="37.5" spans="1:7">
      <c r="A90" s="101">
        <v>86</v>
      </c>
      <c r="B90" s="104" t="s">
        <v>121</v>
      </c>
      <c r="C90" s="103">
        <v>2059</v>
      </c>
      <c r="D90" s="103" t="s">
        <v>27</v>
      </c>
      <c r="E90" s="103">
        <v>1</v>
      </c>
      <c r="F90" s="103" t="s">
        <v>35</v>
      </c>
      <c r="G90" s="103">
        <v>1</v>
      </c>
    </row>
    <row r="91" ht="37.5" spans="1:7">
      <c r="A91" s="101">
        <v>87</v>
      </c>
      <c r="B91" s="104" t="s">
        <v>122</v>
      </c>
      <c r="C91" s="105">
        <v>1586</v>
      </c>
      <c r="D91" s="105" t="s">
        <v>31</v>
      </c>
      <c r="E91" s="106">
        <v>0.6</v>
      </c>
      <c r="F91" s="103" t="s">
        <v>35</v>
      </c>
      <c r="G91" s="103">
        <v>1</v>
      </c>
    </row>
    <row r="92" ht="37.5" spans="1:7">
      <c r="A92" s="101">
        <v>88</v>
      </c>
      <c r="B92" s="104" t="s">
        <v>123</v>
      </c>
      <c r="C92" s="105">
        <v>1521</v>
      </c>
      <c r="D92" s="105"/>
      <c r="E92" s="103">
        <v>0.5</v>
      </c>
      <c r="F92" s="103">
        <v>0.73</v>
      </c>
      <c r="G92" s="103">
        <v>0.73</v>
      </c>
    </row>
    <row r="93" ht="37.5" spans="1:7">
      <c r="A93" s="101">
        <v>89</v>
      </c>
      <c r="B93" s="104" t="s">
        <v>124</v>
      </c>
      <c r="C93" s="105">
        <v>1761</v>
      </c>
      <c r="D93" s="109" t="s">
        <v>29</v>
      </c>
      <c r="E93" s="103">
        <v>0.8</v>
      </c>
      <c r="F93" s="103">
        <v>0.77</v>
      </c>
      <c r="G93" s="103">
        <v>0.77</v>
      </c>
    </row>
    <row r="94" ht="37.5" spans="1:7">
      <c r="A94" s="101">
        <v>90</v>
      </c>
      <c r="B94" s="104" t="s">
        <v>125</v>
      </c>
      <c r="C94" s="105">
        <v>1977</v>
      </c>
      <c r="D94" s="109" t="s">
        <v>29</v>
      </c>
      <c r="E94" s="103">
        <v>0.8</v>
      </c>
      <c r="F94" s="103">
        <v>1</v>
      </c>
      <c r="G94" s="103">
        <v>1</v>
      </c>
    </row>
    <row r="95" ht="37.5" spans="1:7">
      <c r="A95" s="101">
        <v>91</v>
      </c>
      <c r="B95" s="104" t="s">
        <v>126</v>
      </c>
      <c r="C95" s="105">
        <v>3004</v>
      </c>
      <c r="D95" s="109" t="s">
        <v>29</v>
      </c>
      <c r="E95" s="103">
        <v>0.8</v>
      </c>
      <c r="F95" s="103">
        <v>1</v>
      </c>
      <c r="G95" s="103">
        <v>1</v>
      </c>
    </row>
    <row r="96" ht="37.5" spans="1:7">
      <c r="A96" s="101">
        <v>92</v>
      </c>
      <c r="B96" s="104" t="s">
        <v>127</v>
      </c>
      <c r="C96" s="105">
        <v>4556</v>
      </c>
      <c r="D96" s="109" t="s">
        <v>29</v>
      </c>
      <c r="E96" s="103">
        <v>0.8</v>
      </c>
      <c r="F96" s="103">
        <v>1</v>
      </c>
      <c r="G96" s="103">
        <v>1</v>
      </c>
    </row>
    <row r="97" ht="37.5" spans="1:7">
      <c r="A97" s="101">
        <v>93</v>
      </c>
      <c r="B97" s="104" t="s">
        <v>128</v>
      </c>
      <c r="C97" s="105">
        <v>7070</v>
      </c>
      <c r="D97" s="109" t="s">
        <v>31</v>
      </c>
      <c r="E97" s="106">
        <v>0.6</v>
      </c>
      <c r="F97" s="103">
        <v>0.9672</v>
      </c>
      <c r="G97" s="103">
        <v>0.9672</v>
      </c>
    </row>
    <row r="98" ht="37.5" spans="1:7">
      <c r="A98" s="101">
        <v>94</v>
      </c>
      <c r="B98" s="104" t="s">
        <v>129</v>
      </c>
      <c r="C98" s="105">
        <v>4507</v>
      </c>
      <c r="D98" s="109" t="s">
        <v>29</v>
      </c>
      <c r="E98" s="103">
        <v>0.8</v>
      </c>
      <c r="F98" s="103">
        <v>1</v>
      </c>
      <c r="G98" s="103">
        <v>1</v>
      </c>
    </row>
    <row r="99" ht="37.5" spans="1:7">
      <c r="A99" s="101">
        <v>95</v>
      </c>
      <c r="B99" s="104" t="s">
        <v>130</v>
      </c>
      <c r="C99" s="105">
        <v>9471</v>
      </c>
      <c r="D99" s="109" t="s">
        <v>131</v>
      </c>
      <c r="E99" s="103">
        <v>1</v>
      </c>
      <c r="F99" s="103">
        <v>0.621</v>
      </c>
      <c r="G99" s="103">
        <v>0.621</v>
      </c>
    </row>
    <row r="100" ht="37.5" spans="1:7">
      <c r="A100" s="101">
        <v>96</v>
      </c>
      <c r="B100" s="104" t="s">
        <v>132</v>
      </c>
      <c r="C100" s="105">
        <v>5192</v>
      </c>
      <c r="D100" s="109" t="s">
        <v>133</v>
      </c>
      <c r="E100" s="103">
        <v>1</v>
      </c>
      <c r="F100" s="103">
        <v>1</v>
      </c>
      <c r="G100" s="103">
        <v>1</v>
      </c>
    </row>
    <row r="101" ht="37.5" spans="1:7">
      <c r="A101" s="101">
        <v>97</v>
      </c>
      <c r="B101" s="104" t="s">
        <v>134</v>
      </c>
      <c r="C101" s="105">
        <v>2952</v>
      </c>
      <c r="D101" s="109" t="s">
        <v>29</v>
      </c>
      <c r="E101" s="103">
        <v>0.8</v>
      </c>
      <c r="F101" s="103" t="s">
        <v>47</v>
      </c>
      <c r="G101" s="103">
        <v>0</v>
      </c>
    </row>
    <row r="102" ht="37.5" spans="1:7">
      <c r="A102" s="101">
        <v>98</v>
      </c>
      <c r="B102" s="104" t="s">
        <v>135</v>
      </c>
      <c r="C102" s="105">
        <v>4835</v>
      </c>
      <c r="D102" s="109" t="s">
        <v>31</v>
      </c>
      <c r="E102" s="106">
        <v>0.6</v>
      </c>
      <c r="F102" s="103">
        <v>1</v>
      </c>
      <c r="G102" s="103">
        <v>1</v>
      </c>
    </row>
    <row r="103" ht="37.5" spans="1:7">
      <c r="A103" s="101">
        <v>99</v>
      </c>
      <c r="B103" s="104" t="s">
        <v>136</v>
      </c>
      <c r="C103" s="105">
        <v>1320</v>
      </c>
      <c r="D103" s="109"/>
      <c r="E103" s="103">
        <v>0.5</v>
      </c>
      <c r="F103" s="103" t="s">
        <v>35</v>
      </c>
      <c r="G103" s="103">
        <v>1</v>
      </c>
    </row>
    <row r="104" ht="37.5" spans="1:7">
      <c r="A104" s="101">
        <v>100</v>
      </c>
      <c r="B104" s="104" t="s">
        <v>137</v>
      </c>
      <c r="C104" s="105">
        <v>6551</v>
      </c>
      <c r="D104" s="109" t="s">
        <v>29</v>
      </c>
      <c r="E104" s="103">
        <v>0.8</v>
      </c>
      <c r="F104" s="103">
        <v>1</v>
      </c>
      <c r="G104" s="103">
        <v>1</v>
      </c>
    </row>
    <row r="105" ht="37.5" spans="1:7">
      <c r="A105" s="101">
        <v>101</v>
      </c>
      <c r="B105" s="104" t="s">
        <v>138</v>
      </c>
      <c r="C105" s="105">
        <v>6408</v>
      </c>
      <c r="D105" s="109" t="s">
        <v>31</v>
      </c>
      <c r="E105" s="106">
        <v>0.6</v>
      </c>
      <c r="F105" s="103">
        <v>1</v>
      </c>
      <c r="G105" s="103">
        <v>1</v>
      </c>
    </row>
    <row r="106" ht="37.5" spans="1:7">
      <c r="A106" s="101">
        <v>102</v>
      </c>
      <c r="B106" s="104" t="s">
        <v>139</v>
      </c>
      <c r="C106" s="105">
        <v>9584</v>
      </c>
      <c r="D106" s="109" t="s">
        <v>131</v>
      </c>
      <c r="E106" s="103">
        <v>1</v>
      </c>
      <c r="F106" s="103">
        <v>0.54</v>
      </c>
      <c r="G106" s="103">
        <v>0.54</v>
      </c>
    </row>
    <row r="107" ht="37.5" spans="1:7">
      <c r="A107" s="101">
        <v>103</v>
      </c>
      <c r="B107" s="104" t="s">
        <v>140</v>
      </c>
      <c r="C107" s="105">
        <v>1494</v>
      </c>
      <c r="D107" s="109"/>
      <c r="E107" s="103">
        <v>0.5</v>
      </c>
      <c r="F107" s="103">
        <v>0</v>
      </c>
      <c r="G107" s="103">
        <v>0</v>
      </c>
    </row>
    <row r="108" ht="37.5" spans="1:7">
      <c r="A108" s="101">
        <v>104</v>
      </c>
      <c r="B108" s="104" t="s">
        <v>141</v>
      </c>
      <c r="C108" s="105">
        <v>3263</v>
      </c>
      <c r="D108" s="109" t="s">
        <v>31</v>
      </c>
      <c r="E108" s="106">
        <v>0.6</v>
      </c>
      <c r="F108" s="103">
        <v>1</v>
      </c>
      <c r="G108" s="103">
        <v>1</v>
      </c>
    </row>
    <row r="109" ht="37.5" spans="1:7">
      <c r="A109" s="101">
        <v>105</v>
      </c>
      <c r="B109" s="104" t="s">
        <v>142</v>
      </c>
      <c r="C109" s="105">
        <v>3920</v>
      </c>
      <c r="D109" s="109" t="s">
        <v>29</v>
      </c>
      <c r="E109" s="103">
        <v>0.8</v>
      </c>
      <c r="F109" s="103">
        <v>0.44</v>
      </c>
      <c r="G109" s="103">
        <v>0.44</v>
      </c>
    </row>
    <row r="110" ht="37.5" spans="1:7">
      <c r="A110" s="101">
        <v>106</v>
      </c>
      <c r="B110" s="104" t="s">
        <v>143</v>
      </c>
      <c r="C110" s="105">
        <v>3192</v>
      </c>
      <c r="D110" s="109" t="s">
        <v>29</v>
      </c>
      <c r="E110" s="103">
        <v>0.8</v>
      </c>
      <c r="F110" s="103" t="s">
        <v>47</v>
      </c>
      <c r="G110" s="103">
        <v>0</v>
      </c>
    </row>
    <row r="111" ht="37.5" spans="1:7">
      <c r="A111" s="101">
        <v>107</v>
      </c>
      <c r="B111" s="104" t="s">
        <v>144</v>
      </c>
      <c r="C111" s="105">
        <v>3113</v>
      </c>
      <c r="D111" s="105"/>
      <c r="E111" s="103">
        <v>0.5</v>
      </c>
      <c r="F111" s="103" t="s">
        <v>47</v>
      </c>
      <c r="G111" s="103">
        <v>0</v>
      </c>
    </row>
    <row r="112" ht="18.75" spans="1:7">
      <c r="A112" s="101">
        <v>108</v>
      </c>
      <c r="B112" s="104" t="s">
        <v>145</v>
      </c>
      <c r="C112" s="105">
        <v>1233</v>
      </c>
      <c r="D112" s="105"/>
      <c r="E112" s="103">
        <v>0.5</v>
      </c>
      <c r="F112" s="103" t="s">
        <v>47</v>
      </c>
      <c r="G112" s="103">
        <v>0</v>
      </c>
    </row>
    <row r="113" ht="37.5" spans="1:7">
      <c r="A113" s="101">
        <v>109</v>
      </c>
      <c r="B113" s="104" t="s">
        <v>146</v>
      </c>
      <c r="C113" s="105">
        <v>1497</v>
      </c>
      <c r="D113" s="105"/>
      <c r="E113" s="103">
        <v>0.5</v>
      </c>
      <c r="F113" s="103" t="s">
        <v>47</v>
      </c>
      <c r="G113" s="103">
        <v>0</v>
      </c>
    </row>
    <row r="114" ht="37.5" spans="1:7">
      <c r="A114" s="101">
        <v>110</v>
      </c>
      <c r="B114" s="104" t="s">
        <v>147</v>
      </c>
      <c r="C114" s="105">
        <v>9157</v>
      </c>
      <c r="D114" s="109" t="s">
        <v>29</v>
      </c>
      <c r="E114" s="103">
        <v>0.8</v>
      </c>
      <c r="F114" s="103" t="s">
        <v>35</v>
      </c>
      <c r="G114" s="103">
        <v>1</v>
      </c>
    </row>
    <row r="115" ht="37.5" spans="1:7">
      <c r="A115" s="101">
        <v>111</v>
      </c>
      <c r="B115" s="104" t="s">
        <v>148</v>
      </c>
      <c r="C115" s="105">
        <v>5696</v>
      </c>
      <c r="D115" s="109" t="s">
        <v>29</v>
      </c>
      <c r="E115" s="103">
        <v>0.8</v>
      </c>
      <c r="F115" s="103">
        <v>1</v>
      </c>
      <c r="G115" s="103">
        <v>1</v>
      </c>
    </row>
    <row r="116" ht="37.5" spans="1:7">
      <c r="A116" s="101">
        <v>112</v>
      </c>
      <c r="B116" s="104" t="s">
        <v>149</v>
      </c>
      <c r="C116" s="105">
        <v>3045</v>
      </c>
      <c r="D116" s="105"/>
      <c r="E116" s="103">
        <v>0.5</v>
      </c>
      <c r="F116" s="103">
        <v>0.47</v>
      </c>
      <c r="G116" s="103">
        <v>0.47</v>
      </c>
    </row>
    <row r="117" ht="37.5" spans="1:7">
      <c r="A117" s="101">
        <v>113</v>
      </c>
      <c r="B117" s="104" t="s">
        <v>150</v>
      </c>
      <c r="C117" s="105">
        <v>5248</v>
      </c>
      <c r="D117" s="109" t="s">
        <v>131</v>
      </c>
      <c r="E117" s="103">
        <v>1</v>
      </c>
      <c r="F117" s="103">
        <v>1</v>
      </c>
      <c r="G117" s="103">
        <v>1</v>
      </c>
    </row>
    <row r="118" ht="37.5" spans="1:7">
      <c r="A118" s="101">
        <v>114</v>
      </c>
      <c r="B118" s="104" t="s">
        <v>151</v>
      </c>
      <c r="C118" s="105">
        <v>6929</v>
      </c>
      <c r="D118" s="109" t="s">
        <v>152</v>
      </c>
      <c r="E118" s="103">
        <v>0.8</v>
      </c>
      <c r="F118" s="103">
        <v>1</v>
      </c>
      <c r="G118" s="103">
        <v>1</v>
      </c>
    </row>
    <row r="119" ht="37.5" spans="1:7">
      <c r="A119" s="101">
        <v>115</v>
      </c>
      <c r="B119" s="104" t="s">
        <v>153</v>
      </c>
      <c r="C119" s="105">
        <v>1252</v>
      </c>
      <c r="D119" s="105"/>
      <c r="E119" s="103">
        <v>0.5</v>
      </c>
      <c r="F119" s="103" t="s">
        <v>35</v>
      </c>
      <c r="G119" s="103">
        <v>1</v>
      </c>
    </row>
  </sheetData>
  <mergeCells count="14">
    <mergeCell ref="A1:P1"/>
    <mergeCell ref="D2:E2"/>
    <mergeCell ref="F2:G2"/>
    <mergeCell ref="I2:J2"/>
    <mergeCell ref="K2:N2"/>
    <mergeCell ref="I3:J3"/>
    <mergeCell ref="K3:L3"/>
    <mergeCell ref="M3:N3"/>
    <mergeCell ref="A2:A3"/>
    <mergeCell ref="B2:B3"/>
    <mergeCell ref="C2:C3"/>
    <mergeCell ref="H2:H3"/>
    <mergeCell ref="O2:O3"/>
    <mergeCell ref="P2:P3"/>
  </mergeCells>
  <pageMargins left="0.699305555555556" right="0.699305555555556" top="0.75" bottom="0.75" header="0.3" footer="0.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0">
    <pageSetUpPr fitToPage="1"/>
  </sheetPr>
  <dimension ref="A1:Q85"/>
  <sheetViews>
    <sheetView workbookViewId="0">
      <selection activeCell="C3" sqref="C3"/>
    </sheetView>
  </sheetViews>
  <sheetFormatPr defaultColWidth="9" defaultRowHeight="13.5"/>
  <cols>
    <col min="1" max="1" width="14" customWidth="1"/>
    <col min="2" max="2" width="20" customWidth="1"/>
    <col min="3" max="3" width="17.625" customWidth="1"/>
    <col min="4" max="4" width="18.125" customWidth="1"/>
    <col min="8" max="8" width="20.35" customWidth="1"/>
    <col min="9" max="9" width="23.625" customWidth="1"/>
    <col min="10" max="10" width="20" customWidth="1"/>
    <col min="11" max="11" width="37.85" customWidth="1"/>
  </cols>
  <sheetData>
    <row r="1" spans="1:1">
      <c r="A1" t="s">
        <v>481</v>
      </c>
    </row>
    <row r="2" ht="63.75" customHeight="1" spans="1:11">
      <c r="A2" s="28" t="s">
        <v>482</v>
      </c>
      <c r="B2" s="28"/>
      <c r="C2" s="28"/>
      <c r="D2" s="28"/>
      <c r="E2" s="28"/>
      <c r="F2" s="28"/>
      <c r="G2" s="28"/>
      <c r="H2" s="29"/>
      <c r="I2" s="29"/>
      <c r="J2" s="29"/>
      <c r="K2" s="41"/>
    </row>
    <row r="3" ht="87" customHeight="1" spans="1:11">
      <c r="A3" s="30" t="s">
        <v>1</v>
      </c>
      <c r="B3" s="31" t="s">
        <v>2</v>
      </c>
      <c r="C3" s="31" t="s">
        <v>3</v>
      </c>
      <c r="D3" s="31" t="s">
        <v>155</v>
      </c>
      <c r="E3" s="31" t="s">
        <v>156</v>
      </c>
      <c r="F3" s="31" t="s">
        <v>157</v>
      </c>
      <c r="G3" s="31" t="s">
        <v>158</v>
      </c>
      <c r="H3" s="32" t="s">
        <v>483</v>
      </c>
      <c r="I3" s="42" t="s">
        <v>484</v>
      </c>
      <c r="J3" s="42" t="s">
        <v>485</v>
      </c>
      <c r="K3" s="31" t="s">
        <v>156</v>
      </c>
    </row>
    <row r="4" ht="55.5" hidden="1" customHeight="1" spans="1:11">
      <c r="A4" s="68" t="s">
        <v>486</v>
      </c>
      <c r="B4" s="69"/>
      <c r="C4" s="69"/>
      <c r="D4" s="69"/>
      <c r="E4" s="69"/>
      <c r="F4" s="69"/>
      <c r="G4" s="69"/>
      <c r="H4" s="69"/>
      <c r="I4" s="69"/>
      <c r="J4" s="69"/>
      <c r="K4" s="77"/>
    </row>
    <row r="5" ht="50.1" hidden="1" customHeight="1" spans="1:11">
      <c r="A5" s="70">
        <v>1</v>
      </c>
      <c r="B5" s="71" t="s">
        <v>77</v>
      </c>
      <c r="C5" s="72">
        <v>6707</v>
      </c>
      <c r="D5" s="72">
        <v>231430</v>
      </c>
      <c r="E5" s="73" t="s">
        <v>160</v>
      </c>
      <c r="F5" s="72">
        <v>107134</v>
      </c>
      <c r="G5" s="74">
        <v>3601</v>
      </c>
      <c r="H5" s="75">
        <v>323</v>
      </c>
      <c r="I5" s="76" t="s">
        <v>487</v>
      </c>
      <c r="J5" s="76"/>
      <c r="K5" s="45" t="s">
        <v>488</v>
      </c>
    </row>
    <row r="6" ht="50.1" customHeight="1" spans="1:11">
      <c r="A6" s="70">
        <v>2</v>
      </c>
      <c r="B6" s="71" t="s">
        <v>317</v>
      </c>
      <c r="C6" s="72">
        <v>605</v>
      </c>
      <c r="D6" s="72">
        <v>5318</v>
      </c>
      <c r="E6" s="73" t="s">
        <v>169</v>
      </c>
      <c r="F6" s="72">
        <v>18330</v>
      </c>
      <c r="G6" s="74">
        <v>36.15</v>
      </c>
      <c r="H6" s="75" t="s">
        <v>35</v>
      </c>
      <c r="I6" s="76" t="s">
        <v>160</v>
      </c>
      <c r="J6" s="76">
        <v>250</v>
      </c>
      <c r="K6" s="31"/>
    </row>
    <row r="7" ht="50.1" hidden="1" customHeight="1" spans="1:11">
      <c r="A7" s="35">
        <v>3</v>
      </c>
      <c r="B7" s="36" t="s">
        <v>318</v>
      </c>
      <c r="C7" s="37">
        <v>469</v>
      </c>
      <c r="D7" s="37">
        <v>15000</v>
      </c>
      <c r="E7" s="37" t="s">
        <v>163</v>
      </c>
      <c r="F7" s="37">
        <v>14900</v>
      </c>
      <c r="G7" s="39">
        <v>0</v>
      </c>
      <c r="H7" s="31" t="s">
        <v>35</v>
      </c>
      <c r="I7" s="31" t="s">
        <v>489</v>
      </c>
      <c r="J7" s="44"/>
      <c r="K7" s="31"/>
    </row>
    <row r="8" ht="50.1" hidden="1" customHeight="1" spans="1:11">
      <c r="A8" s="35">
        <v>4</v>
      </c>
      <c r="B8" s="36" t="s">
        <v>319</v>
      </c>
      <c r="C8" s="37">
        <v>1452</v>
      </c>
      <c r="D8" s="37">
        <v>6718</v>
      </c>
      <c r="E8" s="37" t="s">
        <v>169</v>
      </c>
      <c r="F8" s="37">
        <v>7521</v>
      </c>
      <c r="G8" s="39">
        <v>120</v>
      </c>
      <c r="H8" s="31" t="s">
        <v>35</v>
      </c>
      <c r="I8" s="31" t="s">
        <v>489</v>
      </c>
      <c r="J8" s="44"/>
      <c r="K8" s="31"/>
    </row>
    <row r="9" ht="50.1" customHeight="1" spans="1:11">
      <c r="A9" s="70">
        <v>5</v>
      </c>
      <c r="B9" s="71" t="s">
        <v>78</v>
      </c>
      <c r="C9" s="72">
        <v>5821</v>
      </c>
      <c r="D9" s="72">
        <v>109843</v>
      </c>
      <c r="E9" s="73" t="s">
        <v>160</v>
      </c>
      <c r="F9" s="72">
        <v>99223</v>
      </c>
      <c r="G9" s="74">
        <v>3429</v>
      </c>
      <c r="H9" s="76">
        <v>248</v>
      </c>
      <c r="I9" s="76" t="s">
        <v>160</v>
      </c>
      <c r="J9" s="76">
        <v>250</v>
      </c>
      <c r="K9" s="31"/>
    </row>
    <row r="10" ht="50.1" customHeight="1" spans="1:11">
      <c r="A10" s="70">
        <v>6</v>
      </c>
      <c r="B10" s="71" t="s">
        <v>80</v>
      </c>
      <c r="C10" s="72">
        <v>2844</v>
      </c>
      <c r="D10" s="72">
        <v>83975</v>
      </c>
      <c r="E10" s="73" t="s">
        <v>160</v>
      </c>
      <c r="F10" s="72">
        <v>34766</v>
      </c>
      <c r="G10" s="74">
        <v>1560</v>
      </c>
      <c r="H10" s="75">
        <v>131</v>
      </c>
      <c r="I10" s="76" t="s">
        <v>160</v>
      </c>
      <c r="J10" s="76">
        <v>250</v>
      </c>
      <c r="K10" s="45"/>
    </row>
    <row r="11" ht="50.1" hidden="1" customHeight="1" spans="1:11">
      <c r="A11" s="35">
        <v>7</v>
      </c>
      <c r="B11" s="36" t="s">
        <v>320</v>
      </c>
      <c r="C11" s="37">
        <v>876</v>
      </c>
      <c r="D11" s="37">
        <v>7200</v>
      </c>
      <c r="E11" s="37" t="s">
        <v>163</v>
      </c>
      <c r="F11" s="37">
        <v>3650</v>
      </c>
      <c r="G11" s="39">
        <v>413</v>
      </c>
      <c r="H11" s="31" t="s">
        <v>35</v>
      </c>
      <c r="I11" s="31" t="s">
        <v>489</v>
      </c>
      <c r="J11" s="44"/>
      <c r="K11" s="31"/>
    </row>
    <row r="12" ht="50.1" hidden="1" customHeight="1" spans="1:11">
      <c r="A12" s="35">
        <v>8</v>
      </c>
      <c r="B12" s="36" t="s">
        <v>321</v>
      </c>
      <c r="C12" s="37">
        <v>30</v>
      </c>
      <c r="D12" s="37">
        <v>23345</v>
      </c>
      <c r="E12" s="37" t="s">
        <v>163</v>
      </c>
      <c r="F12" s="37">
        <v>0</v>
      </c>
      <c r="G12" s="39">
        <v>0</v>
      </c>
      <c r="H12" s="31" t="s">
        <v>35</v>
      </c>
      <c r="I12" s="31" t="s">
        <v>489</v>
      </c>
      <c r="J12" s="44"/>
      <c r="K12" s="31"/>
    </row>
    <row r="13" ht="50.1" hidden="1" customHeight="1" spans="1:11">
      <c r="A13" s="35">
        <v>9</v>
      </c>
      <c r="B13" s="36" t="s">
        <v>322</v>
      </c>
      <c r="C13" s="37">
        <v>0</v>
      </c>
      <c r="D13" s="37">
        <v>3157</v>
      </c>
      <c r="E13" s="37" t="s">
        <v>163</v>
      </c>
      <c r="F13" s="37">
        <v>4124</v>
      </c>
      <c r="G13" s="39">
        <v>0</v>
      </c>
      <c r="H13" s="31" t="s">
        <v>35</v>
      </c>
      <c r="I13" s="45" t="s">
        <v>490</v>
      </c>
      <c r="J13" s="44"/>
      <c r="K13" s="31"/>
    </row>
    <row r="14" ht="50.1" customHeight="1" spans="1:11">
      <c r="A14" s="70">
        <v>10</v>
      </c>
      <c r="B14" s="71" t="s">
        <v>81</v>
      </c>
      <c r="C14" s="72">
        <v>1712</v>
      </c>
      <c r="D14" s="72">
        <v>50280</v>
      </c>
      <c r="E14" s="73" t="s">
        <v>160</v>
      </c>
      <c r="F14" s="72">
        <v>10982</v>
      </c>
      <c r="G14" s="74">
        <v>350.1</v>
      </c>
      <c r="H14" s="75">
        <v>88</v>
      </c>
      <c r="I14" s="76" t="s">
        <v>160</v>
      </c>
      <c r="J14" s="76">
        <v>250</v>
      </c>
      <c r="K14" s="45"/>
    </row>
    <row r="15" ht="50.1" hidden="1" customHeight="1" spans="1:11">
      <c r="A15" s="35">
        <v>11</v>
      </c>
      <c r="B15" s="36" t="s">
        <v>324</v>
      </c>
      <c r="C15" s="37">
        <v>166</v>
      </c>
      <c r="D15" s="37">
        <v>5150.86</v>
      </c>
      <c r="E15" s="37" t="s">
        <v>163</v>
      </c>
      <c r="F15" s="37">
        <v>3802.19</v>
      </c>
      <c r="G15" s="39">
        <v>66</v>
      </c>
      <c r="H15" s="31" t="s">
        <v>35</v>
      </c>
      <c r="I15" s="31" t="s">
        <v>489</v>
      </c>
      <c r="J15" s="44"/>
      <c r="K15" s="31"/>
    </row>
    <row r="16" ht="50.1" hidden="1" customHeight="1" spans="1:11">
      <c r="A16" s="35">
        <v>12</v>
      </c>
      <c r="B16" s="36" t="s">
        <v>325</v>
      </c>
      <c r="C16" s="37">
        <v>173</v>
      </c>
      <c r="D16" s="37">
        <v>3300</v>
      </c>
      <c r="E16" s="37" t="s">
        <v>163</v>
      </c>
      <c r="F16" s="37">
        <v>2800</v>
      </c>
      <c r="G16" s="39">
        <v>50</v>
      </c>
      <c r="H16" s="31" t="s">
        <v>35</v>
      </c>
      <c r="I16" s="31" t="s">
        <v>489</v>
      </c>
      <c r="J16" s="44"/>
      <c r="K16" s="31"/>
    </row>
    <row r="17" ht="50.1" hidden="1" customHeight="1" spans="1:11">
      <c r="A17" s="35">
        <v>13</v>
      </c>
      <c r="B17" s="36" t="s">
        <v>326</v>
      </c>
      <c r="C17" s="37">
        <v>1547</v>
      </c>
      <c r="D17" s="37">
        <v>5270.38</v>
      </c>
      <c r="E17" s="37" t="s">
        <v>169</v>
      </c>
      <c r="F17" s="37">
        <v>9344.23</v>
      </c>
      <c r="G17" s="39">
        <v>80.12</v>
      </c>
      <c r="H17" s="31" t="s">
        <v>35</v>
      </c>
      <c r="I17" s="31" t="s">
        <v>489</v>
      </c>
      <c r="J17" s="44"/>
      <c r="K17" s="31"/>
    </row>
    <row r="18" ht="50.1" hidden="1" customHeight="1" spans="1:11">
      <c r="A18" s="35">
        <v>14</v>
      </c>
      <c r="B18" s="36" t="s">
        <v>327</v>
      </c>
      <c r="C18" s="37">
        <v>0</v>
      </c>
      <c r="D18" s="37">
        <v>8667.45</v>
      </c>
      <c r="E18" s="37" t="s">
        <v>163</v>
      </c>
      <c r="F18" s="37">
        <v>10153.91</v>
      </c>
      <c r="G18" s="39">
        <v>72.15</v>
      </c>
      <c r="H18" s="31" t="s">
        <v>35</v>
      </c>
      <c r="I18" s="45" t="s">
        <v>491</v>
      </c>
      <c r="J18" s="44"/>
      <c r="K18" s="31"/>
    </row>
    <row r="19" ht="50.1" hidden="1" customHeight="1" spans="1:11">
      <c r="A19" s="35">
        <v>15</v>
      </c>
      <c r="B19" s="36" t="s">
        <v>328</v>
      </c>
      <c r="C19" s="37">
        <v>777</v>
      </c>
      <c r="D19" s="37">
        <v>52935</v>
      </c>
      <c r="E19" s="37" t="s">
        <v>163</v>
      </c>
      <c r="F19" s="37">
        <v>10939</v>
      </c>
      <c r="G19" s="39">
        <v>296</v>
      </c>
      <c r="H19" s="31" t="s">
        <v>35</v>
      </c>
      <c r="I19" s="45" t="s">
        <v>491</v>
      </c>
      <c r="J19" s="44"/>
      <c r="K19" s="31"/>
    </row>
    <row r="20" ht="50.1" customHeight="1" spans="1:11">
      <c r="A20" s="70">
        <v>16</v>
      </c>
      <c r="B20" s="71" t="s">
        <v>82</v>
      </c>
      <c r="C20" s="72">
        <v>2929</v>
      </c>
      <c r="D20" s="72">
        <v>48057</v>
      </c>
      <c r="E20" s="73" t="s">
        <v>160</v>
      </c>
      <c r="F20" s="72">
        <v>30811</v>
      </c>
      <c r="G20" s="74">
        <v>1393.19</v>
      </c>
      <c r="H20" s="75">
        <v>134</v>
      </c>
      <c r="I20" s="76" t="s">
        <v>160</v>
      </c>
      <c r="J20" s="76">
        <v>250</v>
      </c>
      <c r="K20" s="45"/>
    </row>
    <row r="21" ht="50.1" hidden="1" customHeight="1" spans="1:11">
      <c r="A21" s="35">
        <v>17</v>
      </c>
      <c r="B21" s="36" t="s">
        <v>329</v>
      </c>
      <c r="C21" s="37">
        <v>0</v>
      </c>
      <c r="D21" s="37">
        <v>21600</v>
      </c>
      <c r="E21" s="37" t="s">
        <v>163</v>
      </c>
      <c r="F21" s="37">
        <v>6574</v>
      </c>
      <c r="G21" s="39">
        <v>180</v>
      </c>
      <c r="H21" s="31" t="s">
        <v>35</v>
      </c>
      <c r="I21" s="45" t="s">
        <v>492</v>
      </c>
      <c r="J21" s="44"/>
      <c r="K21" s="31"/>
    </row>
    <row r="22" ht="50.1" customHeight="1" spans="1:11">
      <c r="A22" s="70">
        <v>18</v>
      </c>
      <c r="B22" s="71" t="s">
        <v>83</v>
      </c>
      <c r="C22" s="72">
        <v>2209</v>
      </c>
      <c r="D22" s="72">
        <v>48400</v>
      </c>
      <c r="E22" s="73" t="s">
        <v>160</v>
      </c>
      <c r="F22" s="72">
        <v>17331</v>
      </c>
      <c r="G22" s="74">
        <v>675</v>
      </c>
      <c r="H22" s="75">
        <v>99</v>
      </c>
      <c r="I22" s="76" t="s">
        <v>160</v>
      </c>
      <c r="J22" s="76">
        <v>250</v>
      </c>
      <c r="K22" s="45"/>
    </row>
    <row r="23" ht="50.1" hidden="1" customHeight="1" spans="1:11">
      <c r="A23" s="35">
        <v>19</v>
      </c>
      <c r="B23" s="36" t="s">
        <v>330</v>
      </c>
      <c r="C23" s="37">
        <v>0</v>
      </c>
      <c r="D23" s="37">
        <v>8000</v>
      </c>
      <c r="E23" s="37" t="s">
        <v>163</v>
      </c>
      <c r="F23" s="37">
        <v>4491</v>
      </c>
      <c r="G23" s="39">
        <v>21</v>
      </c>
      <c r="H23" s="31" t="s">
        <v>35</v>
      </c>
      <c r="I23" s="45" t="s">
        <v>493</v>
      </c>
      <c r="J23" s="44"/>
      <c r="K23" s="31"/>
    </row>
    <row r="24" ht="50.1" customHeight="1" spans="1:17">
      <c r="A24" s="70">
        <v>20</v>
      </c>
      <c r="B24" s="71" t="s">
        <v>331</v>
      </c>
      <c r="C24" s="72">
        <v>2565</v>
      </c>
      <c r="D24" s="72">
        <v>16008</v>
      </c>
      <c r="E24" s="73" t="s">
        <v>169</v>
      </c>
      <c r="F24" s="72">
        <v>5162</v>
      </c>
      <c r="G24" s="74">
        <v>339</v>
      </c>
      <c r="H24" s="75" t="s">
        <v>35</v>
      </c>
      <c r="I24" s="75" t="s">
        <v>160</v>
      </c>
      <c r="J24" s="76">
        <v>250</v>
      </c>
      <c r="K24" s="72"/>
      <c r="L24" s="72"/>
      <c r="M24" s="73"/>
      <c r="N24" s="72"/>
      <c r="O24" s="74"/>
      <c r="P24" s="75"/>
      <c r="Q24" s="76"/>
    </row>
    <row r="25" ht="50.1" hidden="1" customHeight="1" spans="1:11">
      <c r="A25" s="35">
        <v>21</v>
      </c>
      <c r="B25" s="36" t="s">
        <v>332</v>
      </c>
      <c r="C25" s="37">
        <v>950</v>
      </c>
      <c r="D25" s="37">
        <v>143190</v>
      </c>
      <c r="E25" s="37" t="s">
        <v>163</v>
      </c>
      <c r="F25" s="37">
        <v>5000</v>
      </c>
      <c r="G25" s="39">
        <v>25</v>
      </c>
      <c r="H25" s="31" t="s">
        <v>35</v>
      </c>
      <c r="I25" s="45" t="s">
        <v>494</v>
      </c>
      <c r="J25" s="44"/>
      <c r="K25" s="31"/>
    </row>
    <row r="26" ht="50.1" hidden="1" customHeight="1" spans="1:11">
      <c r="A26" s="35">
        <v>22</v>
      </c>
      <c r="B26" s="36" t="s">
        <v>333</v>
      </c>
      <c r="C26" s="37">
        <v>750</v>
      </c>
      <c r="D26" s="37">
        <v>46550</v>
      </c>
      <c r="E26" s="37" t="s">
        <v>163</v>
      </c>
      <c r="F26" s="37">
        <v>28312</v>
      </c>
      <c r="G26" s="39">
        <v>55.3</v>
      </c>
      <c r="H26" s="31" t="s">
        <v>35</v>
      </c>
      <c r="I26" s="45" t="s">
        <v>494</v>
      </c>
      <c r="J26" s="44"/>
      <c r="K26" s="31"/>
    </row>
    <row r="27" ht="50.1" hidden="1" customHeight="1" spans="1:11">
      <c r="A27" s="35">
        <v>23</v>
      </c>
      <c r="B27" s="36" t="s">
        <v>334</v>
      </c>
      <c r="C27" s="37">
        <v>1269</v>
      </c>
      <c r="D27" s="37">
        <v>33000</v>
      </c>
      <c r="E27" s="37" t="s">
        <v>169</v>
      </c>
      <c r="F27" s="37">
        <v>17519</v>
      </c>
      <c r="G27" s="39">
        <v>337</v>
      </c>
      <c r="H27" s="31" t="s">
        <v>35</v>
      </c>
      <c r="I27" s="45" t="s">
        <v>494</v>
      </c>
      <c r="J27" s="44"/>
      <c r="K27" s="31"/>
    </row>
    <row r="28" ht="50.1" hidden="1" customHeight="1" spans="1:11">
      <c r="A28" s="35">
        <v>24</v>
      </c>
      <c r="B28" s="36" t="s">
        <v>335</v>
      </c>
      <c r="C28" s="37">
        <v>350</v>
      </c>
      <c r="D28" s="37">
        <v>10000</v>
      </c>
      <c r="E28" s="37" t="s">
        <v>163</v>
      </c>
      <c r="F28" s="37">
        <v>0</v>
      </c>
      <c r="G28" s="39">
        <v>66</v>
      </c>
      <c r="H28" s="31" t="s">
        <v>35</v>
      </c>
      <c r="I28" s="31" t="s">
        <v>489</v>
      </c>
      <c r="J28" s="44"/>
      <c r="K28" s="31"/>
    </row>
    <row r="29" ht="50.1" customHeight="1" spans="1:11">
      <c r="A29" s="70">
        <v>25</v>
      </c>
      <c r="B29" s="71" t="s">
        <v>336</v>
      </c>
      <c r="C29" s="72">
        <v>851</v>
      </c>
      <c r="D29" s="72">
        <v>34621</v>
      </c>
      <c r="E29" s="72" t="s">
        <v>163</v>
      </c>
      <c r="F29" s="72">
        <v>8934</v>
      </c>
      <c r="G29" s="74">
        <v>420</v>
      </c>
      <c r="H29" s="76" t="s">
        <v>35</v>
      </c>
      <c r="I29" s="76" t="s">
        <v>160</v>
      </c>
      <c r="J29" s="76">
        <v>250</v>
      </c>
      <c r="K29" s="31"/>
    </row>
    <row r="30" ht="50.1" hidden="1" customHeight="1" spans="1:11">
      <c r="A30" s="35">
        <v>26</v>
      </c>
      <c r="B30" s="36" t="s">
        <v>337</v>
      </c>
      <c r="C30" s="37">
        <v>0</v>
      </c>
      <c r="D30" s="37">
        <v>0</v>
      </c>
      <c r="E30" s="37" t="s">
        <v>163</v>
      </c>
      <c r="F30" s="37">
        <v>0</v>
      </c>
      <c r="G30" s="39">
        <v>0</v>
      </c>
      <c r="H30" s="31" t="s">
        <v>35</v>
      </c>
      <c r="I30" s="45" t="s">
        <v>495</v>
      </c>
      <c r="J30" s="44"/>
      <c r="K30" s="31"/>
    </row>
    <row r="31" ht="50.1" customHeight="1" spans="1:11">
      <c r="A31" s="70">
        <v>27</v>
      </c>
      <c r="B31" s="71" t="s">
        <v>338</v>
      </c>
      <c r="C31" s="72">
        <v>1071</v>
      </c>
      <c r="D31" s="72">
        <v>10184</v>
      </c>
      <c r="E31" s="72" t="s">
        <v>163</v>
      </c>
      <c r="F31" s="72">
        <v>5675</v>
      </c>
      <c r="G31" s="74">
        <v>41</v>
      </c>
      <c r="H31" s="76" t="s">
        <v>35</v>
      </c>
      <c r="I31" s="76" t="s">
        <v>160</v>
      </c>
      <c r="J31" s="76">
        <v>250</v>
      </c>
      <c r="K31" s="31"/>
    </row>
    <row r="32" ht="50.1" hidden="1" customHeight="1" spans="1:11">
      <c r="A32" s="35">
        <v>28</v>
      </c>
      <c r="B32" s="36" t="s">
        <v>339</v>
      </c>
      <c r="C32" s="37">
        <v>0</v>
      </c>
      <c r="D32" s="37">
        <v>7998</v>
      </c>
      <c r="E32" s="37" t="s">
        <v>163</v>
      </c>
      <c r="F32" s="37">
        <v>3538</v>
      </c>
      <c r="G32" s="39">
        <v>319</v>
      </c>
      <c r="H32" s="31" t="s">
        <v>35</v>
      </c>
      <c r="I32" s="46" t="s">
        <v>496</v>
      </c>
      <c r="J32" s="44"/>
      <c r="K32" s="31"/>
    </row>
    <row r="33" ht="50.1" hidden="1" customHeight="1" spans="1:11">
      <c r="A33" s="35">
        <v>29</v>
      </c>
      <c r="B33" s="36" t="s">
        <v>340</v>
      </c>
      <c r="C33" s="37">
        <v>0</v>
      </c>
      <c r="D33" s="37">
        <v>4000</v>
      </c>
      <c r="E33" s="37" t="s">
        <v>163</v>
      </c>
      <c r="F33" s="37">
        <v>1645</v>
      </c>
      <c r="G33" s="39">
        <v>0</v>
      </c>
      <c r="H33" s="31" t="s">
        <v>35</v>
      </c>
      <c r="I33" s="46" t="s">
        <v>497</v>
      </c>
      <c r="J33" s="44"/>
      <c r="K33" s="31"/>
    </row>
    <row r="34" ht="50.1" hidden="1" customHeight="1" spans="1:11">
      <c r="A34" s="35">
        <v>30</v>
      </c>
      <c r="B34" s="36" t="s">
        <v>341</v>
      </c>
      <c r="C34" s="37">
        <v>680</v>
      </c>
      <c r="D34" s="37">
        <v>126323</v>
      </c>
      <c r="E34" s="37" t="s">
        <v>163</v>
      </c>
      <c r="F34" s="37">
        <v>10131</v>
      </c>
      <c r="G34" s="39">
        <v>98.27</v>
      </c>
      <c r="H34" s="31" t="s">
        <v>35</v>
      </c>
      <c r="I34" s="46" t="s">
        <v>497</v>
      </c>
      <c r="J34" s="44"/>
      <c r="K34" s="31"/>
    </row>
    <row r="35" ht="50.1" hidden="1" customHeight="1" spans="1:11">
      <c r="A35" s="35">
        <v>31</v>
      </c>
      <c r="B35" s="36" t="s">
        <v>342</v>
      </c>
      <c r="C35" s="37">
        <v>0</v>
      </c>
      <c r="D35" s="37">
        <v>0</v>
      </c>
      <c r="E35" s="37" t="s">
        <v>163</v>
      </c>
      <c r="F35" s="37">
        <v>0</v>
      </c>
      <c r="G35" s="39">
        <v>0</v>
      </c>
      <c r="H35" s="31" t="s">
        <v>35</v>
      </c>
      <c r="I35" s="46" t="s">
        <v>497</v>
      </c>
      <c r="J35" s="44"/>
      <c r="K35" s="31"/>
    </row>
    <row r="36" ht="50.1" customHeight="1" spans="1:11">
      <c r="A36" s="70">
        <v>32</v>
      </c>
      <c r="B36" s="71" t="s">
        <v>84</v>
      </c>
      <c r="C36" s="72">
        <v>2801</v>
      </c>
      <c r="D36" s="72">
        <v>66000</v>
      </c>
      <c r="E36" s="73" t="s">
        <v>160</v>
      </c>
      <c r="F36" s="72">
        <v>45000</v>
      </c>
      <c r="G36" s="74">
        <v>1030</v>
      </c>
      <c r="H36" s="75">
        <v>120</v>
      </c>
      <c r="I36" s="76" t="s">
        <v>160</v>
      </c>
      <c r="J36" s="76">
        <v>250</v>
      </c>
      <c r="K36" s="45"/>
    </row>
    <row r="37" ht="50.1" hidden="1" customHeight="1" spans="1:11">
      <c r="A37" s="35">
        <v>33</v>
      </c>
      <c r="B37" s="36" t="s">
        <v>343</v>
      </c>
      <c r="C37" s="37">
        <v>129</v>
      </c>
      <c r="D37" s="37">
        <v>10800</v>
      </c>
      <c r="E37" s="37" t="s">
        <v>163</v>
      </c>
      <c r="F37" s="37">
        <v>2050</v>
      </c>
      <c r="G37" s="39">
        <v>93</v>
      </c>
      <c r="H37" s="31" t="s">
        <v>35</v>
      </c>
      <c r="I37" s="31" t="s">
        <v>489</v>
      </c>
      <c r="J37" s="44"/>
      <c r="K37" s="31"/>
    </row>
    <row r="38" ht="50.1" hidden="1" customHeight="1" spans="1:11">
      <c r="A38" s="35">
        <v>34</v>
      </c>
      <c r="B38" s="36" t="s">
        <v>344</v>
      </c>
      <c r="C38" s="37">
        <v>67</v>
      </c>
      <c r="D38" s="37">
        <v>8560</v>
      </c>
      <c r="E38" s="37" t="s">
        <v>163</v>
      </c>
      <c r="F38" s="37">
        <v>0</v>
      </c>
      <c r="G38" s="39">
        <v>0</v>
      </c>
      <c r="H38" s="31" t="s">
        <v>35</v>
      </c>
      <c r="I38" s="31" t="s">
        <v>489</v>
      </c>
      <c r="J38" s="44"/>
      <c r="K38" s="31"/>
    </row>
    <row r="39" ht="50.1" hidden="1" customHeight="1" spans="1:11">
      <c r="A39" s="35">
        <v>35</v>
      </c>
      <c r="B39" s="36" t="s">
        <v>345</v>
      </c>
      <c r="C39" s="37">
        <v>0</v>
      </c>
      <c r="D39" s="37">
        <v>0</v>
      </c>
      <c r="E39" s="37" t="s">
        <v>163</v>
      </c>
      <c r="F39" s="37">
        <v>0</v>
      </c>
      <c r="G39" s="39">
        <v>0</v>
      </c>
      <c r="H39" s="31" t="s">
        <v>35</v>
      </c>
      <c r="I39" s="31" t="s">
        <v>489</v>
      </c>
      <c r="J39" s="44"/>
      <c r="K39" s="31"/>
    </row>
    <row r="40" ht="50.1" hidden="1" customHeight="1" spans="1:11">
      <c r="A40" s="35">
        <v>36</v>
      </c>
      <c r="B40" s="36" t="s">
        <v>346</v>
      </c>
      <c r="C40" s="37">
        <v>65</v>
      </c>
      <c r="D40" s="37">
        <v>19000</v>
      </c>
      <c r="E40" s="37" t="s">
        <v>163</v>
      </c>
      <c r="F40" s="37">
        <v>1200</v>
      </c>
      <c r="G40" s="39">
        <v>68</v>
      </c>
      <c r="H40" s="31" t="s">
        <v>35</v>
      </c>
      <c r="I40" s="31" t="s">
        <v>489</v>
      </c>
      <c r="J40" s="44"/>
      <c r="K40" s="31"/>
    </row>
    <row r="41" ht="50.1" customHeight="1" spans="1:11">
      <c r="A41" s="70">
        <v>37</v>
      </c>
      <c r="B41" s="71" t="s">
        <v>92</v>
      </c>
      <c r="C41" s="72">
        <v>2173</v>
      </c>
      <c r="D41" s="72">
        <v>60000</v>
      </c>
      <c r="E41" s="72"/>
      <c r="F41" s="72"/>
      <c r="G41" s="74"/>
      <c r="H41" s="76">
        <v>145</v>
      </c>
      <c r="I41" s="76" t="s">
        <v>160</v>
      </c>
      <c r="J41" s="76">
        <v>250</v>
      </c>
      <c r="K41" s="31"/>
    </row>
    <row r="42" ht="50.1" customHeight="1" spans="1:11">
      <c r="A42" s="70">
        <v>38</v>
      </c>
      <c r="B42" s="71" t="s">
        <v>364</v>
      </c>
      <c r="C42" s="72">
        <v>984</v>
      </c>
      <c r="D42" s="72">
        <v>3000</v>
      </c>
      <c r="E42" s="72"/>
      <c r="F42" s="72"/>
      <c r="G42" s="74"/>
      <c r="H42" s="76" t="s">
        <v>35</v>
      </c>
      <c r="I42" s="76" t="s">
        <v>160</v>
      </c>
      <c r="J42" s="76">
        <v>250</v>
      </c>
      <c r="K42" s="31"/>
    </row>
    <row r="43" ht="50.1" hidden="1" customHeight="1" spans="1:11">
      <c r="A43" s="35">
        <v>39</v>
      </c>
      <c r="B43" s="36" t="s">
        <v>365</v>
      </c>
      <c r="C43" s="37">
        <v>167</v>
      </c>
      <c r="D43" s="37">
        <v>57000</v>
      </c>
      <c r="E43" s="37"/>
      <c r="F43" s="37"/>
      <c r="G43" s="39"/>
      <c r="H43" s="31" t="s">
        <v>35</v>
      </c>
      <c r="I43" s="46" t="s">
        <v>498</v>
      </c>
      <c r="J43" s="44"/>
      <c r="K43" s="31"/>
    </row>
    <row r="44" ht="50.1" customHeight="1" spans="1:11">
      <c r="A44" s="70">
        <v>40</v>
      </c>
      <c r="B44" s="71" t="s">
        <v>361</v>
      </c>
      <c r="C44" s="72">
        <v>491</v>
      </c>
      <c r="D44" s="72">
        <v>13200</v>
      </c>
      <c r="E44" s="72"/>
      <c r="F44" s="72"/>
      <c r="G44" s="74"/>
      <c r="H44" s="76" t="s">
        <v>35</v>
      </c>
      <c r="I44" s="76" t="s">
        <v>160</v>
      </c>
      <c r="J44" s="76">
        <v>250</v>
      </c>
      <c r="K44" s="31"/>
    </row>
    <row r="45" ht="50.1" customHeight="1" spans="1:11">
      <c r="A45" s="70">
        <v>41</v>
      </c>
      <c r="B45" s="71" t="s">
        <v>362</v>
      </c>
      <c r="C45" s="72">
        <v>400</v>
      </c>
      <c r="D45" s="72">
        <v>50420</v>
      </c>
      <c r="E45" s="72"/>
      <c r="F45" s="72"/>
      <c r="G45" s="74"/>
      <c r="H45" s="76" t="s">
        <v>35</v>
      </c>
      <c r="I45" s="76" t="s">
        <v>160</v>
      </c>
      <c r="J45" s="76">
        <v>250</v>
      </c>
      <c r="K45" s="31"/>
    </row>
    <row r="46" ht="50.1" customHeight="1" spans="1:11">
      <c r="A46" s="70">
        <v>42</v>
      </c>
      <c r="B46" s="71" t="s">
        <v>363</v>
      </c>
      <c r="C46" s="72">
        <v>407</v>
      </c>
      <c r="D46" s="72">
        <v>59100</v>
      </c>
      <c r="E46" s="72"/>
      <c r="F46" s="74"/>
      <c r="G46" s="76"/>
      <c r="H46" s="76" t="s">
        <v>35</v>
      </c>
      <c r="I46" s="76" t="s">
        <v>160</v>
      </c>
      <c r="J46" s="76">
        <v>250</v>
      </c>
      <c r="K46" s="31"/>
    </row>
    <row r="47" ht="50.1" customHeight="1" spans="1:11">
      <c r="A47" s="70">
        <v>43</v>
      </c>
      <c r="B47" s="71" t="s">
        <v>386</v>
      </c>
      <c r="C47" s="72">
        <v>1857</v>
      </c>
      <c r="D47" s="72">
        <v>39422</v>
      </c>
      <c r="E47" s="72"/>
      <c r="F47" s="74"/>
      <c r="G47" s="76"/>
      <c r="H47" s="76" t="s">
        <v>35</v>
      </c>
      <c r="I47" s="76" t="s">
        <v>160</v>
      </c>
      <c r="J47" s="76">
        <v>250</v>
      </c>
      <c r="K47" s="31"/>
    </row>
    <row r="48" ht="50.1" hidden="1" customHeight="1" spans="1:11">
      <c r="A48" s="35">
        <v>44</v>
      </c>
      <c r="B48" s="36" t="s">
        <v>387</v>
      </c>
      <c r="C48" s="37">
        <v>336</v>
      </c>
      <c r="D48" s="37">
        <v>13355</v>
      </c>
      <c r="E48" s="37"/>
      <c r="F48" s="37"/>
      <c r="G48" s="39"/>
      <c r="H48" s="31" t="s">
        <v>35</v>
      </c>
      <c r="I48" s="45" t="s">
        <v>499</v>
      </c>
      <c r="J48" s="47"/>
      <c r="K48" s="31"/>
    </row>
    <row r="49" ht="50.1" hidden="1" customHeight="1" spans="1:11">
      <c r="A49" s="35">
        <v>45</v>
      </c>
      <c r="B49" s="36" t="s">
        <v>388</v>
      </c>
      <c r="C49" s="37">
        <v>727</v>
      </c>
      <c r="D49" s="37">
        <v>33320</v>
      </c>
      <c r="E49" s="37"/>
      <c r="F49" s="37"/>
      <c r="G49" s="39"/>
      <c r="H49" s="31" t="s">
        <v>35</v>
      </c>
      <c r="I49" s="45" t="s">
        <v>499</v>
      </c>
      <c r="J49" s="47"/>
      <c r="K49" s="31"/>
    </row>
    <row r="50" ht="50.1" hidden="1" customHeight="1" spans="1:11">
      <c r="A50" s="35">
        <v>46</v>
      </c>
      <c r="B50" s="36" t="s">
        <v>389</v>
      </c>
      <c r="C50" s="37">
        <v>430</v>
      </c>
      <c r="D50" s="37">
        <v>26666</v>
      </c>
      <c r="E50" s="37"/>
      <c r="F50" s="37"/>
      <c r="G50" s="39"/>
      <c r="H50" s="31" t="s">
        <v>35</v>
      </c>
      <c r="I50" s="31" t="s">
        <v>489</v>
      </c>
      <c r="J50" s="47"/>
      <c r="K50" s="31"/>
    </row>
    <row r="51" ht="50.1" customHeight="1" spans="1:11">
      <c r="A51" s="70">
        <v>47</v>
      </c>
      <c r="B51" s="71" t="s">
        <v>178</v>
      </c>
      <c r="C51" s="72">
        <v>1041</v>
      </c>
      <c r="D51" s="72">
        <v>54508</v>
      </c>
      <c r="E51" s="72"/>
      <c r="F51" s="72"/>
      <c r="G51" s="74"/>
      <c r="H51" s="76" t="s">
        <v>35</v>
      </c>
      <c r="I51" s="76" t="s">
        <v>160</v>
      </c>
      <c r="J51" s="76">
        <v>250</v>
      </c>
      <c r="K51" s="31"/>
    </row>
    <row r="52" ht="50.1" hidden="1" customHeight="1" spans="1:11">
      <c r="A52" s="70">
        <v>48</v>
      </c>
      <c r="B52" s="71" t="s">
        <v>32</v>
      </c>
      <c r="C52" s="72">
        <v>1404</v>
      </c>
      <c r="D52" s="72">
        <v>54355</v>
      </c>
      <c r="E52" s="72" t="s">
        <v>160</v>
      </c>
      <c r="F52" s="72">
        <v>20094</v>
      </c>
      <c r="G52" s="74">
        <v>908</v>
      </c>
      <c r="H52" s="76"/>
      <c r="I52" s="76" t="s">
        <v>487</v>
      </c>
      <c r="K52" s="78" t="s">
        <v>500</v>
      </c>
    </row>
    <row r="53" ht="50.1" customHeight="1" spans="1:11">
      <c r="A53" s="70">
        <v>49</v>
      </c>
      <c r="B53" s="71" t="s">
        <v>177</v>
      </c>
      <c r="C53" s="72">
        <v>1128</v>
      </c>
      <c r="D53" s="72">
        <v>42287</v>
      </c>
      <c r="E53" s="72"/>
      <c r="F53" s="72"/>
      <c r="G53" s="74"/>
      <c r="H53" s="76" t="s">
        <v>35</v>
      </c>
      <c r="I53" s="76" t="s">
        <v>160</v>
      </c>
      <c r="J53" s="76">
        <v>250</v>
      </c>
      <c r="K53" s="45"/>
    </row>
    <row r="54" ht="50.1" hidden="1" customHeight="1" spans="1:11">
      <c r="A54" s="70">
        <v>50</v>
      </c>
      <c r="B54" s="71" t="s">
        <v>33</v>
      </c>
      <c r="C54" s="72">
        <v>1820</v>
      </c>
      <c r="D54" s="72">
        <v>340000</v>
      </c>
      <c r="E54" s="72"/>
      <c r="F54" s="72"/>
      <c r="G54" s="74"/>
      <c r="H54" s="76"/>
      <c r="I54" s="76" t="s">
        <v>487</v>
      </c>
      <c r="K54" s="78" t="s">
        <v>500</v>
      </c>
    </row>
    <row r="55" ht="50.1" customHeight="1" spans="1:11">
      <c r="A55" s="70">
        <v>51</v>
      </c>
      <c r="B55" s="71" t="s">
        <v>377</v>
      </c>
      <c r="C55" s="72">
        <v>36</v>
      </c>
      <c r="D55" s="72">
        <v>86667</v>
      </c>
      <c r="E55" s="72" t="s">
        <v>163</v>
      </c>
      <c r="F55" s="72">
        <v>31894</v>
      </c>
      <c r="G55" s="74">
        <v>361</v>
      </c>
      <c r="H55" s="76" t="s">
        <v>35</v>
      </c>
      <c r="I55" s="76" t="s">
        <v>160</v>
      </c>
      <c r="J55" s="76">
        <v>250</v>
      </c>
      <c r="K55" s="31"/>
    </row>
    <row r="56" ht="50.1" customHeight="1" spans="1:11">
      <c r="A56" s="70">
        <v>52</v>
      </c>
      <c r="B56" s="71" t="s">
        <v>378</v>
      </c>
      <c r="C56" s="72">
        <v>584</v>
      </c>
      <c r="D56" s="72">
        <v>349669.98</v>
      </c>
      <c r="E56" s="72" t="s">
        <v>163</v>
      </c>
      <c r="F56" s="72">
        <v>9760</v>
      </c>
      <c r="G56" s="74">
        <v>280.9</v>
      </c>
      <c r="H56" s="76" t="s">
        <v>35</v>
      </c>
      <c r="I56" s="76" t="s">
        <v>160</v>
      </c>
      <c r="J56" s="76">
        <v>250</v>
      </c>
      <c r="K56" s="31"/>
    </row>
    <row r="57" ht="50.1" hidden="1" customHeight="1" spans="1:11">
      <c r="A57" s="35">
        <v>53</v>
      </c>
      <c r="B57" s="37" t="s">
        <v>347</v>
      </c>
      <c r="C57" s="37">
        <v>251</v>
      </c>
      <c r="D57" s="37">
        <v>21000</v>
      </c>
      <c r="E57" s="37"/>
      <c r="F57" s="39"/>
      <c r="G57" s="31"/>
      <c r="H57" s="37" t="s">
        <v>35</v>
      </c>
      <c r="I57" s="31" t="s">
        <v>489</v>
      </c>
      <c r="J57" s="37"/>
      <c r="K57" s="37"/>
    </row>
    <row r="58" ht="50.1" hidden="1" customHeight="1" spans="1:11">
      <c r="A58" s="35">
        <v>54</v>
      </c>
      <c r="B58" s="37" t="s">
        <v>348</v>
      </c>
      <c r="C58" s="37">
        <v>844</v>
      </c>
      <c r="D58" s="37">
        <v>66600</v>
      </c>
      <c r="E58" s="37"/>
      <c r="F58" s="39"/>
      <c r="G58" s="31"/>
      <c r="H58" s="37" t="s">
        <v>35</v>
      </c>
      <c r="I58" s="37" t="s">
        <v>501</v>
      </c>
      <c r="J58" s="37"/>
      <c r="K58" s="37"/>
    </row>
    <row r="59" ht="50.1" hidden="1" customHeight="1" spans="1:11">
      <c r="A59" s="35">
        <v>55</v>
      </c>
      <c r="B59" s="37" t="s">
        <v>349</v>
      </c>
      <c r="C59" s="37">
        <v>177</v>
      </c>
      <c r="D59" s="37">
        <v>41350</v>
      </c>
      <c r="E59" s="37"/>
      <c r="F59" s="39"/>
      <c r="G59" s="31"/>
      <c r="H59" s="37" t="s">
        <v>35</v>
      </c>
      <c r="I59" s="37" t="s">
        <v>501</v>
      </c>
      <c r="J59" s="37"/>
      <c r="K59" s="37"/>
    </row>
    <row r="60" ht="50.1" customHeight="1" spans="1:11">
      <c r="A60" s="70">
        <v>56</v>
      </c>
      <c r="B60" s="72" t="s">
        <v>350</v>
      </c>
      <c r="C60" s="72">
        <v>889</v>
      </c>
      <c r="D60" s="72">
        <v>39850</v>
      </c>
      <c r="E60" s="72"/>
      <c r="F60" s="74"/>
      <c r="G60" s="76"/>
      <c r="H60" s="72" t="s">
        <v>35</v>
      </c>
      <c r="I60" s="72" t="s">
        <v>160</v>
      </c>
      <c r="J60" s="76">
        <v>250</v>
      </c>
      <c r="K60" s="37"/>
    </row>
    <row r="61" ht="50.1" hidden="1" customHeight="1" spans="1:11">
      <c r="A61" s="35">
        <v>57</v>
      </c>
      <c r="B61" s="37" t="s">
        <v>351</v>
      </c>
      <c r="C61" s="37">
        <v>0</v>
      </c>
      <c r="D61" s="37">
        <v>0</v>
      </c>
      <c r="E61" s="37"/>
      <c r="F61" s="39"/>
      <c r="G61" s="31"/>
      <c r="H61" s="37" t="s">
        <v>35</v>
      </c>
      <c r="I61" s="45" t="s">
        <v>502</v>
      </c>
      <c r="J61" s="37"/>
      <c r="K61" s="37"/>
    </row>
    <row r="62" ht="50.1" hidden="1" customHeight="1" spans="1:11">
      <c r="A62" s="35">
        <v>58</v>
      </c>
      <c r="B62" s="37" t="s">
        <v>352</v>
      </c>
      <c r="C62" s="37">
        <v>1466</v>
      </c>
      <c r="D62" s="37">
        <v>45000</v>
      </c>
      <c r="E62" s="37"/>
      <c r="F62" s="39"/>
      <c r="G62" s="31"/>
      <c r="H62" s="37" t="s">
        <v>35</v>
      </c>
      <c r="I62" s="37" t="s">
        <v>503</v>
      </c>
      <c r="J62" s="37"/>
      <c r="K62" s="37"/>
    </row>
    <row r="63" ht="50.1" hidden="1" customHeight="1" spans="1:11">
      <c r="A63" s="35">
        <v>59</v>
      </c>
      <c r="B63" s="37" t="s">
        <v>353</v>
      </c>
      <c r="C63" s="37">
        <v>577</v>
      </c>
      <c r="D63" s="37">
        <v>6893</v>
      </c>
      <c r="E63" s="37"/>
      <c r="F63" s="39"/>
      <c r="G63" s="31"/>
      <c r="H63" s="37" t="s">
        <v>35</v>
      </c>
      <c r="I63" s="45" t="s">
        <v>504</v>
      </c>
      <c r="J63" s="37"/>
      <c r="K63" s="37"/>
    </row>
    <row r="64" ht="50.1" customHeight="1" spans="1:11">
      <c r="A64" s="70">
        <v>60</v>
      </c>
      <c r="B64" s="72" t="s">
        <v>85</v>
      </c>
      <c r="C64" s="72">
        <v>3606</v>
      </c>
      <c r="D64" s="72">
        <v>147000</v>
      </c>
      <c r="E64" s="72"/>
      <c r="F64" s="74"/>
      <c r="G64" s="76"/>
      <c r="H64" s="72">
        <v>154</v>
      </c>
      <c r="I64" s="72" t="s">
        <v>160</v>
      </c>
      <c r="J64" s="76">
        <v>250</v>
      </c>
      <c r="K64" s="37"/>
    </row>
    <row r="65" ht="50.1" customHeight="1" spans="1:11">
      <c r="A65" s="70">
        <v>61</v>
      </c>
      <c r="B65" s="72" t="s">
        <v>86</v>
      </c>
      <c r="C65" s="72">
        <v>1755</v>
      </c>
      <c r="D65" s="72">
        <v>166667</v>
      </c>
      <c r="E65" s="72"/>
      <c r="F65" s="74"/>
      <c r="G65" s="76"/>
      <c r="H65" s="72">
        <v>81</v>
      </c>
      <c r="I65" s="72" t="s">
        <v>160</v>
      </c>
      <c r="J65" s="76">
        <v>250</v>
      </c>
      <c r="K65" s="37"/>
    </row>
    <row r="66" ht="50.1" hidden="1" customHeight="1" spans="1:11">
      <c r="A66" s="35">
        <v>62</v>
      </c>
      <c r="B66" s="37" t="s">
        <v>354</v>
      </c>
      <c r="C66" s="37">
        <v>0</v>
      </c>
      <c r="D66" s="37">
        <v>0</v>
      </c>
      <c r="E66" s="37"/>
      <c r="F66" s="39"/>
      <c r="G66" s="31"/>
      <c r="H66" s="37" t="s">
        <v>35</v>
      </c>
      <c r="I66" s="45" t="s">
        <v>505</v>
      </c>
      <c r="J66" s="37"/>
      <c r="K66" s="37"/>
    </row>
    <row r="67" ht="50.1" customHeight="1" spans="1:11">
      <c r="A67" s="70">
        <v>63</v>
      </c>
      <c r="B67" s="72" t="s">
        <v>87</v>
      </c>
      <c r="C67" s="72">
        <v>3242</v>
      </c>
      <c r="D67" s="72">
        <v>42000</v>
      </c>
      <c r="E67" s="72"/>
      <c r="F67" s="74"/>
      <c r="G67" s="76"/>
      <c r="H67" s="72">
        <v>137</v>
      </c>
      <c r="I67" s="72" t="s">
        <v>160</v>
      </c>
      <c r="J67" s="76">
        <v>250</v>
      </c>
      <c r="K67" s="37"/>
    </row>
    <row r="68" ht="50.1" customHeight="1" spans="1:11">
      <c r="A68" s="70">
        <v>64</v>
      </c>
      <c r="B68" s="72" t="s">
        <v>355</v>
      </c>
      <c r="C68" s="72">
        <v>1672</v>
      </c>
      <c r="D68" s="72">
        <v>23000</v>
      </c>
      <c r="E68" s="72"/>
      <c r="F68" s="74"/>
      <c r="G68" s="76"/>
      <c r="H68" s="72" t="s">
        <v>35</v>
      </c>
      <c r="I68" s="72" t="s">
        <v>160</v>
      </c>
      <c r="J68" s="76">
        <v>250</v>
      </c>
      <c r="K68" s="37"/>
    </row>
    <row r="69" ht="50.1" hidden="1" customHeight="1" spans="1:11">
      <c r="A69" s="35">
        <v>65</v>
      </c>
      <c r="B69" s="37" t="s">
        <v>356</v>
      </c>
      <c r="C69" s="37">
        <v>424</v>
      </c>
      <c r="D69" s="37">
        <v>33000</v>
      </c>
      <c r="E69" s="37"/>
      <c r="F69" s="39"/>
      <c r="G69" s="31"/>
      <c r="H69" s="37" t="s">
        <v>35</v>
      </c>
      <c r="I69" s="45" t="s">
        <v>501</v>
      </c>
      <c r="J69" s="37"/>
      <c r="K69" s="37"/>
    </row>
    <row r="70" ht="50.1" customHeight="1" spans="1:11">
      <c r="A70" s="70">
        <v>66</v>
      </c>
      <c r="B70" s="72" t="s">
        <v>88</v>
      </c>
      <c r="C70" s="72">
        <v>3535</v>
      </c>
      <c r="D70" s="72">
        <v>93000</v>
      </c>
      <c r="E70" s="72"/>
      <c r="F70" s="74"/>
      <c r="G70" s="76"/>
      <c r="H70" s="72">
        <v>151</v>
      </c>
      <c r="I70" s="72" t="s">
        <v>160</v>
      </c>
      <c r="J70" s="76">
        <v>250</v>
      </c>
      <c r="K70" s="37"/>
    </row>
    <row r="71" ht="50.1" customHeight="1" spans="1:11">
      <c r="A71" s="70">
        <v>67</v>
      </c>
      <c r="B71" s="72" t="s">
        <v>100</v>
      </c>
      <c r="C71" s="72">
        <v>3193</v>
      </c>
      <c r="D71" s="72">
        <v>54823</v>
      </c>
      <c r="E71" s="72"/>
      <c r="F71" s="74"/>
      <c r="G71" s="76"/>
      <c r="H71" s="72">
        <v>138</v>
      </c>
      <c r="I71" s="72" t="s">
        <v>160</v>
      </c>
      <c r="J71" s="76">
        <v>250</v>
      </c>
      <c r="K71" s="37"/>
    </row>
    <row r="72" ht="50.1" customHeight="1" spans="1:11">
      <c r="A72" s="70">
        <v>68</v>
      </c>
      <c r="B72" s="72" t="s">
        <v>102</v>
      </c>
      <c r="C72" s="72">
        <v>4540</v>
      </c>
      <c r="D72" s="72">
        <v>55094</v>
      </c>
      <c r="E72" s="72" t="s">
        <v>160</v>
      </c>
      <c r="F72" s="74"/>
      <c r="G72" s="76"/>
      <c r="H72" s="72">
        <v>201</v>
      </c>
      <c r="I72" s="72" t="s">
        <v>160</v>
      </c>
      <c r="J72" s="76">
        <v>250</v>
      </c>
      <c r="K72" s="37"/>
    </row>
    <row r="73" ht="50.1" hidden="1" customHeight="1" spans="1:11">
      <c r="A73" s="35">
        <v>69</v>
      </c>
      <c r="B73" s="37" t="s">
        <v>380</v>
      </c>
      <c r="C73" s="37">
        <v>300</v>
      </c>
      <c r="D73" s="37">
        <v>55487</v>
      </c>
      <c r="E73" s="37" t="s">
        <v>163</v>
      </c>
      <c r="F73" s="39"/>
      <c r="G73" s="31"/>
      <c r="H73" s="37" t="s">
        <v>35</v>
      </c>
      <c r="I73" s="45" t="s">
        <v>506</v>
      </c>
      <c r="J73" s="37"/>
      <c r="K73" s="37"/>
    </row>
    <row r="74" ht="50.1" customHeight="1" spans="1:11">
      <c r="A74" s="70">
        <v>70</v>
      </c>
      <c r="B74" s="72" t="s">
        <v>110</v>
      </c>
      <c r="C74" s="72">
        <v>6036</v>
      </c>
      <c r="D74" s="72">
        <v>70000</v>
      </c>
      <c r="E74" s="72" t="s">
        <v>160</v>
      </c>
      <c r="F74" s="74"/>
      <c r="G74" s="76"/>
      <c r="H74" s="72">
        <v>242</v>
      </c>
      <c r="I74" s="72" t="s">
        <v>160</v>
      </c>
      <c r="J74" s="76">
        <v>250</v>
      </c>
      <c r="K74" s="37"/>
    </row>
    <row r="75" ht="50.1" hidden="1" customHeight="1" spans="1:11">
      <c r="A75" s="35">
        <v>71</v>
      </c>
      <c r="B75" s="37" t="s">
        <v>398</v>
      </c>
      <c r="C75" s="37">
        <v>5</v>
      </c>
      <c r="D75" s="37">
        <v>57000</v>
      </c>
      <c r="E75" s="37" t="s">
        <v>163</v>
      </c>
      <c r="F75" s="39"/>
      <c r="G75" s="31"/>
      <c r="H75" s="37" t="s">
        <v>35</v>
      </c>
      <c r="I75" s="37" t="s">
        <v>507</v>
      </c>
      <c r="J75" s="37"/>
      <c r="K75" s="37"/>
    </row>
    <row r="76" ht="50.1" hidden="1" customHeight="1" spans="1:11">
      <c r="A76" s="35">
        <v>72</v>
      </c>
      <c r="B76" s="37" t="s">
        <v>399</v>
      </c>
      <c r="C76" s="37">
        <v>0</v>
      </c>
      <c r="D76" s="37">
        <v>21300</v>
      </c>
      <c r="E76" s="37" t="s">
        <v>163</v>
      </c>
      <c r="F76" s="39"/>
      <c r="G76" s="31"/>
      <c r="H76" s="37" t="s">
        <v>35</v>
      </c>
      <c r="I76" s="37" t="s">
        <v>507</v>
      </c>
      <c r="J76" s="37"/>
      <c r="K76" s="37"/>
    </row>
    <row r="77" ht="50.1" customHeight="1" spans="1:11">
      <c r="A77" s="70">
        <v>73</v>
      </c>
      <c r="B77" s="72" t="s">
        <v>111</v>
      </c>
      <c r="C77" s="72">
        <v>5663</v>
      </c>
      <c r="D77" s="72">
        <v>173000</v>
      </c>
      <c r="E77" s="72" t="s">
        <v>160</v>
      </c>
      <c r="F77" s="74"/>
      <c r="G77" s="76"/>
      <c r="H77" s="72">
        <v>244</v>
      </c>
      <c r="I77" s="72" t="s">
        <v>160</v>
      </c>
      <c r="J77" s="76">
        <v>250</v>
      </c>
      <c r="K77" s="37"/>
    </row>
    <row r="78" ht="50.1" hidden="1" customHeight="1" spans="1:11">
      <c r="A78" s="35">
        <v>74</v>
      </c>
      <c r="B78" s="37" t="s">
        <v>400</v>
      </c>
      <c r="C78" s="37">
        <v>0</v>
      </c>
      <c r="D78" s="37">
        <v>10135</v>
      </c>
      <c r="E78" s="37" t="s">
        <v>163</v>
      </c>
      <c r="F78" s="39"/>
      <c r="G78" s="31"/>
      <c r="H78" s="37" t="s">
        <v>35</v>
      </c>
      <c r="I78" s="37" t="s">
        <v>507</v>
      </c>
      <c r="J78" s="37"/>
      <c r="K78" s="37"/>
    </row>
    <row r="79" ht="50.1" hidden="1" customHeight="1" spans="1:11">
      <c r="A79" s="70">
        <v>75</v>
      </c>
      <c r="B79" s="72" t="s">
        <v>401</v>
      </c>
      <c r="C79" s="79">
        <v>16</v>
      </c>
      <c r="D79" s="72">
        <v>26538</v>
      </c>
      <c r="E79" s="72" t="s">
        <v>169</v>
      </c>
      <c r="F79" s="72"/>
      <c r="G79" s="72"/>
      <c r="H79" s="37" t="s">
        <v>35</v>
      </c>
      <c r="I79" s="37" t="s">
        <v>507</v>
      </c>
      <c r="J79" s="80"/>
      <c r="K79" s="81"/>
    </row>
    <row r="80" ht="50.1" customHeight="1" spans="1:11">
      <c r="A80" s="70">
        <v>76</v>
      </c>
      <c r="B80" s="72" t="s">
        <v>112</v>
      </c>
      <c r="C80" s="72">
        <v>4356</v>
      </c>
      <c r="D80" s="72">
        <v>84000</v>
      </c>
      <c r="E80" s="72" t="s">
        <v>160</v>
      </c>
      <c r="F80" s="74"/>
      <c r="G80" s="76"/>
      <c r="H80" s="72">
        <v>179</v>
      </c>
      <c r="I80" s="72" t="s">
        <v>160</v>
      </c>
      <c r="J80" s="76">
        <v>250</v>
      </c>
      <c r="K80" s="37"/>
    </row>
    <row r="81" ht="50.1" hidden="1" customHeight="1" spans="1:11">
      <c r="A81" s="70">
        <v>77</v>
      </c>
      <c r="B81" s="72" t="s">
        <v>402</v>
      </c>
      <c r="C81" s="72">
        <v>8487</v>
      </c>
      <c r="D81" s="72">
        <v>200010</v>
      </c>
      <c r="E81" s="72" t="s">
        <v>160</v>
      </c>
      <c r="F81" s="74"/>
      <c r="G81" s="76"/>
      <c r="H81" s="72">
        <v>349</v>
      </c>
      <c r="I81" s="72" t="s">
        <v>487</v>
      </c>
      <c r="J81" s="37"/>
      <c r="K81" s="45" t="s">
        <v>488</v>
      </c>
    </row>
    <row r="82" ht="50.1" hidden="1" customHeight="1" spans="1:11">
      <c r="A82" s="35">
        <v>78</v>
      </c>
      <c r="B82" s="37" t="s">
        <v>404</v>
      </c>
      <c r="C82" s="37">
        <v>17103</v>
      </c>
      <c r="D82" s="37">
        <v>30500</v>
      </c>
      <c r="E82" s="37" t="s">
        <v>169</v>
      </c>
      <c r="F82" s="39"/>
      <c r="G82" s="31"/>
      <c r="H82" s="37" t="s">
        <v>35</v>
      </c>
      <c r="I82" s="37" t="s">
        <v>489</v>
      </c>
      <c r="J82" s="37"/>
      <c r="K82" s="37"/>
    </row>
    <row r="83" ht="50.1" hidden="1" customHeight="1" spans="1:11">
      <c r="A83" s="35">
        <v>79</v>
      </c>
      <c r="B83" s="37" t="s">
        <v>405</v>
      </c>
      <c r="C83" s="37">
        <v>0</v>
      </c>
      <c r="D83" s="37">
        <v>2267</v>
      </c>
      <c r="E83" s="37" t="s">
        <v>163</v>
      </c>
      <c r="F83" s="39"/>
      <c r="G83" s="31"/>
      <c r="H83" s="37" t="s">
        <v>35</v>
      </c>
      <c r="I83" s="45" t="s">
        <v>508</v>
      </c>
      <c r="J83" s="37"/>
      <c r="K83" s="37"/>
    </row>
    <row r="84" ht="50.1" customHeight="1" spans="1:11">
      <c r="A84" s="70">
        <v>80</v>
      </c>
      <c r="B84" s="72" t="s">
        <v>76</v>
      </c>
      <c r="C84" s="72">
        <v>2431</v>
      </c>
      <c r="D84" s="72">
        <v>78925</v>
      </c>
      <c r="E84" s="72"/>
      <c r="F84" s="74"/>
      <c r="G84" s="76"/>
      <c r="H84" s="72">
        <v>115</v>
      </c>
      <c r="I84" s="72" t="s">
        <v>160</v>
      </c>
      <c r="J84" s="76">
        <v>250</v>
      </c>
      <c r="K84" s="37"/>
    </row>
    <row r="85" ht="50.1" hidden="1" customHeight="1" spans="1:11">
      <c r="A85" s="37" t="s">
        <v>480</v>
      </c>
      <c r="B85" s="37"/>
      <c r="C85" s="37"/>
      <c r="D85" s="37"/>
      <c r="E85" s="37"/>
      <c r="F85" s="39"/>
      <c r="G85" s="31"/>
      <c r="H85" s="37"/>
      <c r="I85" s="37"/>
      <c r="J85" s="37"/>
      <c r="K85" s="37"/>
    </row>
  </sheetData>
  <autoFilter ref="A3:K85">
    <filterColumn colId="9">
      <customFilters>
        <customFilter operator="notEqual" val=""/>
      </customFilters>
    </filterColumn>
    <extLst/>
  </autoFilter>
  <mergeCells count="2">
    <mergeCell ref="A2:K2"/>
    <mergeCell ref="A4:K4"/>
  </mergeCells>
  <pageMargins left="0.699305555555556" right="0.699305555555556" top="0.75" bottom="0.75" header="0.3" footer="0.3"/>
  <pageSetup paperSize="9" scale="5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1">
    <pageSetUpPr fitToPage="1"/>
  </sheetPr>
  <dimension ref="A1:K85"/>
  <sheetViews>
    <sheetView workbookViewId="0">
      <selection activeCell="A1" sqref="A1"/>
    </sheetView>
  </sheetViews>
  <sheetFormatPr defaultColWidth="9" defaultRowHeight="13.5"/>
  <cols>
    <col min="1" max="1" width="14" customWidth="1"/>
    <col min="2" max="2" width="20" customWidth="1"/>
    <col min="3" max="3" width="17.625" customWidth="1"/>
    <col min="4" max="4" width="18.125" customWidth="1"/>
    <col min="8" max="8" width="20.5" customWidth="1"/>
    <col min="9" max="9" width="23.625" customWidth="1"/>
    <col min="10" max="10" width="20" customWidth="1"/>
    <col min="11" max="11" width="37.85" customWidth="1"/>
  </cols>
  <sheetData>
    <row r="1" spans="1:11">
      <c r="A1" s="48" t="s">
        <v>509</v>
      </c>
      <c r="B1" s="49"/>
      <c r="C1" s="49"/>
      <c r="D1" s="49"/>
      <c r="E1" s="49"/>
      <c r="F1" s="49"/>
      <c r="G1" s="49"/>
      <c r="H1" s="49"/>
      <c r="I1" s="49"/>
      <c r="J1" s="49"/>
      <c r="K1" s="49"/>
    </row>
    <row r="2" ht="63.75" customHeight="1" spans="1:11">
      <c r="A2" s="50" t="s">
        <v>510</v>
      </c>
      <c r="B2" s="50"/>
      <c r="C2" s="50"/>
      <c r="D2" s="50"/>
      <c r="E2" s="50"/>
      <c r="F2" s="50"/>
      <c r="G2" s="50"/>
      <c r="H2" s="51"/>
      <c r="I2" s="51"/>
      <c r="J2" s="51"/>
      <c r="K2" s="63"/>
    </row>
    <row r="3" ht="87" customHeight="1" spans="1:11">
      <c r="A3" s="52" t="s">
        <v>1</v>
      </c>
      <c r="B3" s="53" t="s">
        <v>2</v>
      </c>
      <c r="C3" s="53" t="s">
        <v>3</v>
      </c>
      <c r="D3" s="53" t="s">
        <v>155</v>
      </c>
      <c r="E3" s="53" t="s">
        <v>156</v>
      </c>
      <c r="F3" s="53" t="s">
        <v>157</v>
      </c>
      <c r="G3" s="53" t="s">
        <v>158</v>
      </c>
      <c r="H3" s="54" t="s">
        <v>483</v>
      </c>
      <c r="I3" s="64" t="s">
        <v>484</v>
      </c>
      <c r="J3" s="64" t="s">
        <v>485</v>
      </c>
      <c r="K3" s="53" t="s">
        <v>156</v>
      </c>
    </row>
    <row r="4" ht="69.75" customHeight="1" spans="1:11">
      <c r="A4" s="55" t="s">
        <v>511</v>
      </c>
      <c r="B4" s="56"/>
      <c r="C4" s="56"/>
      <c r="D4" s="56"/>
      <c r="E4" s="56"/>
      <c r="F4" s="56"/>
      <c r="G4" s="56"/>
      <c r="H4" s="56"/>
      <c r="I4" s="56"/>
      <c r="J4" s="56"/>
      <c r="K4" s="65"/>
    </row>
    <row r="5" ht="50.1" customHeight="1" spans="1:11">
      <c r="A5" s="57">
        <v>1</v>
      </c>
      <c r="B5" s="58" t="s">
        <v>77</v>
      </c>
      <c r="C5" s="59">
        <v>6707</v>
      </c>
      <c r="D5" s="59">
        <v>231430</v>
      </c>
      <c r="E5" s="60" t="s">
        <v>160</v>
      </c>
      <c r="F5" s="59">
        <v>107134</v>
      </c>
      <c r="G5" s="61">
        <v>3601</v>
      </c>
      <c r="H5" s="62">
        <v>323</v>
      </c>
      <c r="I5" s="53" t="s">
        <v>487</v>
      </c>
      <c r="J5" s="53"/>
      <c r="K5" s="66" t="s">
        <v>488</v>
      </c>
    </row>
    <row r="6" ht="50.1" customHeight="1" spans="1:11">
      <c r="A6" s="57">
        <v>2</v>
      </c>
      <c r="B6" s="58" t="s">
        <v>317</v>
      </c>
      <c r="C6" s="59">
        <v>605</v>
      </c>
      <c r="D6" s="59">
        <v>5318</v>
      </c>
      <c r="E6" s="60" t="s">
        <v>169</v>
      </c>
      <c r="F6" s="59">
        <v>18330</v>
      </c>
      <c r="G6" s="61">
        <v>36.15</v>
      </c>
      <c r="H6" s="62" t="s">
        <v>35</v>
      </c>
      <c r="I6" s="53" t="s">
        <v>160</v>
      </c>
      <c r="J6" s="53">
        <v>250</v>
      </c>
      <c r="K6" s="53"/>
    </row>
    <row r="7" ht="50.1" customHeight="1" spans="1:11">
      <c r="A7" s="57">
        <v>3</v>
      </c>
      <c r="B7" s="58" t="s">
        <v>318</v>
      </c>
      <c r="C7" s="59">
        <v>469</v>
      </c>
      <c r="D7" s="59">
        <v>15000</v>
      </c>
      <c r="E7" s="59" t="s">
        <v>163</v>
      </c>
      <c r="F7" s="59">
        <v>14900</v>
      </c>
      <c r="G7" s="61">
        <v>0</v>
      </c>
      <c r="H7" s="53" t="s">
        <v>35</v>
      </c>
      <c r="I7" s="53" t="s">
        <v>489</v>
      </c>
      <c r="J7" s="53"/>
      <c r="K7" s="53"/>
    </row>
    <row r="8" ht="50.1" customHeight="1" spans="1:11">
      <c r="A8" s="57">
        <v>4</v>
      </c>
      <c r="B8" s="58" t="s">
        <v>319</v>
      </c>
      <c r="C8" s="59">
        <v>1452</v>
      </c>
      <c r="D8" s="59">
        <v>6718</v>
      </c>
      <c r="E8" s="59" t="s">
        <v>169</v>
      </c>
      <c r="F8" s="59">
        <v>7521</v>
      </c>
      <c r="G8" s="61">
        <v>120</v>
      </c>
      <c r="H8" s="53" t="s">
        <v>35</v>
      </c>
      <c r="I8" s="53" t="s">
        <v>489</v>
      </c>
      <c r="J8" s="53"/>
      <c r="K8" s="53"/>
    </row>
    <row r="9" ht="50.1" customHeight="1" spans="1:11">
      <c r="A9" s="57">
        <v>5</v>
      </c>
      <c r="B9" s="58" t="s">
        <v>78</v>
      </c>
      <c r="C9" s="59">
        <v>5821</v>
      </c>
      <c r="D9" s="59">
        <v>109843</v>
      </c>
      <c r="E9" s="60" t="s">
        <v>160</v>
      </c>
      <c r="F9" s="59">
        <v>99223</v>
      </c>
      <c r="G9" s="61">
        <v>3429</v>
      </c>
      <c r="H9" s="53">
        <v>248</v>
      </c>
      <c r="I9" s="53" t="s">
        <v>160</v>
      </c>
      <c r="J9" s="53">
        <v>250</v>
      </c>
      <c r="K9" s="53"/>
    </row>
    <row r="10" ht="50.1" customHeight="1" spans="1:11">
      <c r="A10" s="57">
        <v>6</v>
      </c>
      <c r="B10" s="58" t="s">
        <v>80</v>
      </c>
      <c r="C10" s="59">
        <v>2844</v>
      </c>
      <c r="D10" s="59">
        <v>83975</v>
      </c>
      <c r="E10" s="60" t="s">
        <v>160</v>
      </c>
      <c r="F10" s="59">
        <v>34766</v>
      </c>
      <c r="G10" s="61">
        <v>1560</v>
      </c>
      <c r="H10" s="62">
        <v>131</v>
      </c>
      <c r="I10" s="53" t="s">
        <v>160</v>
      </c>
      <c r="J10" s="53">
        <v>250</v>
      </c>
      <c r="K10" s="66"/>
    </row>
    <row r="11" ht="50.1" customHeight="1" spans="1:11">
      <c r="A11" s="57">
        <v>7</v>
      </c>
      <c r="B11" s="58" t="s">
        <v>320</v>
      </c>
      <c r="C11" s="59">
        <v>876</v>
      </c>
      <c r="D11" s="59">
        <v>7200</v>
      </c>
      <c r="E11" s="59" t="s">
        <v>163</v>
      </c>
      <c r="F11" s="59">
        <v>3650</v>
      </c>
      <c r="G11" s="61">
        <v>413</v>
      </c>
      <c r="H11" s="53" t="s">
        <v>35</v>
      </c>
      <c r="I11" s="53" t="s">
        <v>489</v>
      </c>
      <c r="J11" s="53"/>
      <c r="K11" s="53"/>
    </row>
    <row r="12" ht="50.1" customHeight="1" spans="1:11">
      <c r="A12" s="57">
        <v>8</v>
      </c>
      <c r="B12" s="58" t="s">
        <v>321</v>
      </c>
      <c r="C12" s="59">
        <v>30</v>
      </c>
      <c r="D12" s="59">
        <v>23345</v>
      </c>
      <c r="E12" s="59" t="s">
        <v>163</v>
      </c>
      <c r="F12" s="59">
        <v>0</v>
      </c>
      <c r="G12" s="61">
        <v>0</v>
      </c>
      <c r="H12" s="53" t="s">
        <v>35</v>
      </c>
      <c r="I12" s="53" t="s">
        <v>489</v>
      </c>
      <c r="J12" s="53"/>
      <c r="K12" s="53"/>
    </row>
    <row r="13" ht="50.1" customHeight="1" spans="1:11">
      <c r="A13" s="57">
        <v>9</v>
      </c>
      <c r="B13" s="58" t="s">
        <v>322</v>
      </c>
      <c r="C13" s="59">
        <v>0</v>
      </c>
      <c r="D13" s="59">
        <v>3157</v>
      </c>
      <c r="E13" s="59" t="s">
        <v>163</v>
      </c>
      <c r="F13" s="59">
        <v>4124</v>
      </c>
      <c r="G13" s="61">
        <v>0</v>
      </c>
      <c r="H13" s="53" t="s">
        <v>35</v>
      </c>
      <c r="I13" s="66" t="s">
        <v>490</v>
      </c>
      <c r="J13" s="53"/>
      <c r="K13" s="53"/>
    </row>
    <row r="14" ht="50.1" customHeight="1" spans="1:11">
      <c r="A14" s="57">
        <v>10</v>
      </c>
      <c r="B14" s="58" t="s">
        <v>81</v>
      </c>
      <c r="C14" s="59">
        <v>1712</v>
      </c>
      <c r="D14" s="59">
        <v>50280</v>
      </c>
      <c r="E14" s="60" t="s">
        <v>160</v>
      </c>
      <c r="F14" s="59">
        <v>10982</v>
      </c>
      <c r="G14" s="61">
        <v>350.1</v>
      </c>
      <c r="H14" s="62">
        <v>88</v>
      </c>
      <c r="I14" s="53" t="s">
        <v>160</v>
      </c>
      <c r="J14" s="53">
        <v>250</v>
      </c>
      <c r="K14" s="66"/>
    </row>
    <row r="15" ht="50.1" customHeight="1" spans="1:11">
      <c r="A15" s="57">
        <v>11</v>
      </c>
      <c r="B15" s="58" t="s">
        <v>324</v>
      </c>
      <c r="C15" s="59">
        <v>166</v>
      </c>
      <c r="D15" s="59">
        <v>5150.86</v>
      </c>
      <c r="E15" s="59" t="s">
        <v>163</v>
      </c>
      <c r="F15" s="59">
        <v>3802.19</v>
      </c>
      <c r="G15" s="61">
        <v>66</v>
      </c>
      <c r="H15" s="53" t="s">
        <v>35</v>
      </c>
      <c r="I15" s="53" t="s">
        <v>489</v>
      </c>
      <c r="J15" s="53"/>
      <c r="K15" s="53"/>
    </row>
    <row r="16" ht="50.1" customHeight="1" spans="1:11">
      <c r="A16" s="57">
        <v>12</v>
      </c>
      <c r="B16" s="58" t="s">
        <v>325</v>
      </c>
      <c r="C16" s="59">
        <v>173</v>
      </c>
      <c r="D16" s="59">
        <v>3300</v>
      </c>
      <c r="E16" s="59" t="s">
        <v>163</v>
      </c>
      <c r="F16" s="59">
        <v>2800</v>
      </c>
      <c r="G16" s="61">
        <v>50</v>
      </c>
      <c r="H16" s="53" t="s">
        <v>35</v>
      </c>
      <c r="I16" s="53" t="s">
        <v>489</v>
      </c>
      <c r="J16" s="53"/>
      <c r="K16" s="53"/>
    </row>
    <row r="17" ht="50.1" customHeight="1" spans="1:11">
      <c r="A17" s="57">
        <v>13</v>
      </c>
      <c r="B17" s="58" t="s">
        <v>326</v>
      </c>
      <c r="C17" s="59">
        <v>1547</v>
      </c>
      <c r="D17" s="59">
        <v>5270.38</v>
      </c>
      <c r="E17" s="59" t="s">
        <v>169</v>
      </c>
      <c r="F17" s="59">
        <v>9344.23</v>
      </c>
      <c r="G17" s="61">
        <v>80.12</v>
      </c>
      <c r="H17" s="53" t="s">
        <v>35</v>
      </c>
      <c r="I17" s="53" t="s">
        <v>489</v>
      </c>
      <c r="J17" s="53"/>
      <c r="K17" s="53"/>
    </row>
    <row r="18" ht="50.1" customHeight="1" spans="1:11">
      <c r="A18" s="57">
        <v>14</v>
      </c>
      <c r="B18" s="58" t="s">
        <v>327</v>
      </c>
      <c r="C18" s="59">
        <v>0</v>
      </c>
      <c r="D18" s="59">
        <v>8667.45</v>
      </c>
      <c r="E18" s="59" t="s">
        <v>163</v>
      </c>
      <c r="F18" s="59">
        <v>10153.91</v>
      </c>
      <c r="G18" s="61">
        <v>72.15</v>
      </c>
      <c r="H18" s="53" t="s">
        <v>35</v>
      </c>
      <c r="I18" s="66" t="s">
        <v>491</v>
      </c>
      <c r="J18" s="53"/>
      <c r="K18" s="53"/>
    </row>
    <row r="19" ht="50.1" customHeight="1" spans="1:11">
      <c r="A19" s="57">
        <v>15</v>
      </c>
      <c r="B19" s="58" t="s">
        <v>328</v>
      </c>
      <c r="C19" s="59">
        <v>777</v>
      </c>
      <c r="D19" s="59">
        <v>52935</v>
      </c>
      <c r="E19" s="59" t="s">
        <v>163</v>
      </c>
      <c r="F19" s="59">
        <v>10939</v>
      </c>
      <c r="G19" s="61">
        <v>296</v>
      </c>
      <c r="H19" s="53" t="s">
        <v>35</v>
      </c>
      <c r="I19" s="66" t="s">
        <v>491</v>
      </c>
      <c r="J19" s="53"/>
      <c r="K19" s="53"/>
    </row>
    <row r="20" ht="50.1" customHeight="1" spans="1:11">
      <c r="A20" s="57">
        <v>16</v>
      </c>
      <c r="B20" s="58" t="s">
        <v>82</v>
      </c>
      <c r="C20" s="59">
        <v>2929</v>
      </c>
      <c r="D20" s="59">
        <v>48057</v>
      </c>
      <c r="E20" s="60" t="s">
        <v>160</v>
      </c>
      <c r="F20" s="59">
        <v>30811</v>
      </c>
      <c r="G20" s="61">
        <v>1393.19</v>
      </c>
      <c r="H20" s="62">
        <v>134</v>
      </c>
      <c r="I20" s="53" t="s">
        <v>160</v>
      </c>
      <c r="J20" s="53">
        <v>250</v>
      </c>
      <c r="K20" s="66"/>
    </row>
    <row r="21" ht="50.1" customHeight="1" spans="1:11">
      <c r="A21" s="57">
        <v>17</v>
      </c>
      <c r="B21" s="58" t="s">
        <v>329</v>
      </c>
      <c r="C21" s="59">
        <v>0</v>
      </c>
      <c r="D21" s="59">
        <v>21600</v>
      </c>
      <c r="E21" s="59" t="s">
        <v>163</v>
      </c>
      <c r="F21" s="59">
        <v>6574</v>
      </c>
      <c r="G21" s="61">
        <v>180</v>
      </c>
      <c r="H21" s="53" t="s">
        <v>35</v>
      </c>
      <c r="I21" s="66" t="s">
        <v>492</v>
      </c>
      <c r="J21" s="53"/>
      <c r="K21" s="53"/>
    </row>
    <row r="22" ht="50.1" customHeight="1" spans="1:11">
      <c r="A22" s="57">
        <v>18</v>
      </c>
      <c r="B22" s="58" t="s">
        <v>83</v>
      </c>
      <c r="C22" s="59">
        <v>2209</v>
      </c>
      <c r="D22" s="59">
        <v>48400</v>
      </c>
      <c r="E22" s="60" t="s">
        <v>160</v>
      </c>
      <c r="F22" s="59">
        <v>17331</v>
      </c>
      <c r="G22" s="61">
        <v>675</v>
      </c>
      <c r="H22" s="62">
        <v>99</v>
      </c>
      <c r="I22" s="53" t="s">
        <v>160</v>
      </c>
      <c r="J22" s="53">
        <v>250</v>
      </c>
      <c r="K22" s="66"/>
    </row>
    <row r="23" ht="50.1" customHeight="1" spans="1:11">
      <c r="A23" s="57">
        <v>19</v>
      </c>
      <c r="B23" s="58" t="s">
        <v>330</v>
      </c>
      <c r="C23" s="59">
        <v>0</v>
      </c>
      <c r="D23" s="59">
        <v>8000</v>
      </c>
      <c r="E23" s="59" t="s">
        <v>163</v>
      </c>
      <c r="F23" s="59">
        <v>4491</v>
      </c>
      <c r="G23" s="61">
        <v>21</v>
      </c>
      <c r="H23" s="53" t="s">
        <v>35</v>
      </c>
      <c r="I23" s="66" t="s">
        <v>493</v>
      </c>
      <c r="J23" s="53"/>
      <c r="K23" s="53"/>
    </row>
    <row r="24" ht="50.1" customHeight="1" spans="1:11">
      <c r="A24" s="57">
        <v>20</v>
      </c>
      <c r="B24" s="58" t="s">
        <v>331</v>
      </c>
      <c r="C24" s="59">
        <v>2565</v>
      </c>
      <c r="D24" s="59">
        <v>16008</v>
      </c>
      <c r="E24" s="60" t="s">
        <v>169</v>
      </c>
      <c r="F24" s="59">
        <v>5162</v>
      </c>
      <c r="G24" s="61">
        <v>339</v>
      </c>
      <c r="H24" s="62" t="s">
        <v>35</v>
      </c>
      <c r="I24" s="62" t="s">
        <v>160</v>
      </c>
      <c r="J24" s="53">
        <v>250</v>
      </c>
      <c r="K24" s="59"/>
    </row>
    <row r="25" ht="50.1" customHeight="1" spans="1:11">
      <c r="A25" s="57">
        <v>21</v>
      </c>
      <c r="B25" s="58" t="s">
        <v>332</v>
      </c>
      <c r="C25" s="59">
        <v>950</v>
      </c>
      <c r="D25" s="59">
        <v>143190</v>
      </c>
      <c r="E25" s="59" t="s">
        <v>163</v>
      </c>
      <c r="F25" s="59">
        <v>5000</v>
      </c>
      <c r="G25" s="61">
        <v>25</v>
      </c>
      <c r="H25" s="53" t="s">
        <v>35</v>
      </c>
      <c r="I25" s="66" t="s">
        <v>494</v>
      </c>
      <c r="J25" s="53"/>
      <c r="K25" s="53"/>
    </row>
    <row r="26" ht="50.1" customHeight="1" spans="1:11">
      <c r="A26" s="57">
        <v>22</v>
      </c>
      <c r="B26" s="58" t="s">
        <v>333</v>
      </c>
      <c r="C26" s="59">
        <v>750</v>
      </c>
      <c r="D26" s="59">
        <v>46550</v>
      </c>
      <c r="E26" s="59" t="s">
        <v>163</v>
      </c>
      <c r="F26" s="59">
        <v>28312</v>
      </c>
      <c r="G26" s="61">
        <v>55.3</v>
      </c>
      <c r="H26" s="53" t="s">
        <v>35</v>
      </c>
      <c r="I26" s="66" t="s">
        <v>494</v>
      </c>
      <c r="J26" s="53"/>
      <c r="K26" s="53"/>
    </row>
    <row r="27" ht="50.1" customHeight="1" spans="1:11">
      <c r="A27" s="57">
        <v>23</v>
      </c>
      <c r="B27" s="58" t="s">
        <v>334</v>
      </c>
      <c r="C27" s="59">
        <v>1269</v>
      </c>
      <c r="D27" s="59">
        <v>33000</v>
      </c>
      <c r="E27" s="59" t="s">
        <v>169</v>
      </c>
      <c r="F27" s="59">
        <v>17519</v>
      </c>
      <c r="G27" s="61">
        <v>337</v>
      </c>
      <c r="H27" s="53" t="s">
        <v>35</v>
      </c>
      <c r="I27" s="66" t="s">
        <v>494</v>
      </c>
      <c r="J27" s="53"/>
      <c r="K27" s="53"/>
    </row>
    <row r="28" ht="50.1" customHeight="1" spans="1:11">
      <c r="A28" s="57">
        <v>24</v>
      </c>
      <c r="B28" s="58" t="s">
        <v>335</v>
      </c>
      <c r="C28" s="59">
        <v>350</v>
      </c>
      <c r="D28" s="59">
        <v>10000</v>
      </c>
      <c r="E28" s="59" t="s">
        <v>163</v>
      </c>
      <c r="F28" s="59">
        <v>0</v>
      </c>
      <c r="G28" s="61">
        <v>66</v>
      </c>
      <c r="H28" s="53" t="s">
        <v>35</v>
      </c>
      <c r="I28" s="53" t="s">
        <v>489</v>
      </c>
      <c r="J28" s="53"/>
      <c r="K28" s="53"/>
    </row>
    <row r="29" ht="50.1" customHeight="1" spans="1:11">
      <c r="A29" s="57">
        <v>25</v>
      </c>
      <c r="B29" s="58" t="s">
        <v>336</v>
      </c>
      <c r="C29" s="59">
        <v>851</v>
      </c>
      <c r="D29" s="59">
        <v>34621</v>
      </c>
      <c r="E29" s="59" t="s">
        <v>163</v>
      </c>
      <c r="F29" s="59">
        <v>8934</v>
      </c>
      <c r="G29" s="61">
        <v>420</v>
      </c>
      <c r="H29" s="53" t="s">
        <v>35</v>
      </c>
      <c r="I29" s="53" t="s">
        <v>160</v>
      </c>
      <c r="J29" s="53">
        <v>250</v>
      </c>
      <c r="K29" s="53"/>
    </row>
    <row r="30" ht="50.1" customHeight="1" spans="1:11">
      <c r="A30" s="57">
        <v>26</v>
      </c>
      <c r="B30" s="58" t="s">
        <v>337</v>
      </c>
      <c r="C30" s="59">
        <v>0</v>
      </c>
      <c r="D30" s="59">
        <v>0</v>
      </c>
      <c r="E30" s="59" t="s">
        <v>163</v>
      </c>
      <c r="F30" s="59">
        <v>0</v>
      </c>
      <c r="G30" s="61">
        <v>0</v>
      </c>
      <c r="H30" s="53" t="s">
        <v>35</v>
      </c>
      <c r="I30" s="66" t="s">
        <v>495</v>
      </c>
      <c r="J30" s="53"/>
      <c r="K30" s="53"/>
    </row>
    <row r="31" ht="50.1" customHeight="1" spans="1:11">
      <c r="A31" s="57">
        <v>27</v>
      </c>
      <c r="B31" s="58" t="s">
        <v>338</v>
      </c>
      <c r="C31" s="59">
        <v>1071</v>
      </c>
      <c r="D31" s="59">
        <v>10184</v>
      </c>
      <c r="E31" s="59" t="s">
        <v>163</v>
      </c>
      <c r="F31" s="59">
        <v>5675</v>
      </c>
      <c r="G31" s="61">
        <v>41</v>
      </c>
      <c r="H31" s="53" t="s">
        <v>35</v>
      </c>
      <c r="I31" s="53" t="s">
        <v>160</v>
      </c>
      <c r="J31" s="53">
        <v>250</v>
      </c>
      <c r="K31" s="53"/>
    </row>
    <row r="32" ht="50.1" customHeight="1" spans="1:11">
      <c r="A32" s="57">
        <v>28</v>
      </c>
      <c r="B32" s="58" t="s">
        <v>339</v>
      </c>
      <c r="C32" s="59">
        <v>0</v>
      </c>
      <c r="D32" s="59">
        <v>7998</v>
      </c>
      <c r="E32" s="59" t="s">
        <v>163</v>
      </c>
      <c r="F32" s="59">
        <v>3538</v>
      </c>
      <c r="G32" s="61">
        <v>319</v>
      </c>
      <c r="H32" s="53" t="s">
        <v>35</v>
      </c>
      <c r="I32" s="67" t="s">
        <v>496</v>
      </c>
      <c r="J32" s="53"/>
      <c r="K32" s="53"/>
    </row>
    <row r="33" ht="50.1" customHeight="1" spans="1:11">
      <c r="A33" s="57">
        <v>29</v>
      </c>
      <c r="B33" s="58" t="s">
        <v>340</v>
      </c>
      <c r="C33" s="59">
        <v>0</v>
      </c>
      <c r="D33" s="59">
        <v>4000</v>
      </c>
      <c r="E33" s="59" t="s">
        <v>163</v>
      </c>
      <c r="F33" s="59">
        <v>1645</v>
      </c>
      <c r="G33" s="61">
        <v>0</v>
      </c>
      <c r="H33" s="53" t="s">
        <v>35</v>
      </c>
      <c r="I33" s="67" t="s">
        <v>497</v>
      </c>
      <c r="J33" s="53"/>
      <c r="K33" s="53"/>
    </row>
    <row r="34" ht="50.1" customHeight="1" spans="1:11">
      <c r="A34" s="57">
        <v>30</v>
      </c>
      <c r="B34" s="58" t="s">
        <v>341</v>
      </c>
      <c r="C34" s="59">
        <v>680</v>
      </c>
      <c r="D34" s="59">
        <v>126323</v>
      </c>
      <c r="E34" s="59" t="s">
        <v>163</v>
      </c>
      <c r="F34" s="59">
        <v>10131</v>
      </c>
      <c r="G34" s="61">
        <v>98.27</v>
      </c>
      <c r="H34" s="53" t="s">
        <v>35</v>
      </c>
      <c r="I34" s="67" t="s">
        <v>497</v>
      </c>
      <c r="J34" s="53"/>
      <c r="K34" s="53"/>
    </row>
    <row r="35" ht="50.1" customHeight="1" spans="1:11">
      <c r="A35" s="57">
        <v>31</v>
      </c>
      <c r="B35" s="58" t="s">
        <v>342</v>
      </c>
      <c r="C35" s="59">
        <v>0</v>
      </c>
      <c r="D35" s="59">
        <v>0</v>
      </c>
      <c r="E35" s="59" t="s">
        <v>163</v>
      </c>
      <c r="F35" s="59">
        <v>0</v>
      </c>
      <c r="G35" s="61">
        <v>0</v>
      </c>
      <c r="H35" s="53" t="s">
        <v>35</v>
      </c>
      <c r="I35" s="67" t="s">
        <v>497</v>
      </c>
      <c r="J35" s="53"/>
      <c r="K35" s="53"/>
    </row>
    <row r="36" ht="50.1" customHeight="1" spans="1:11">
      <c r="A36" s="57">
        <v>32</v>
      </c>
      <c r="B36" s="58" t="s">
        <v>84</v>
      </c>
      <c r="C36" s="59">
        <v>2801</v>
      </c>
      <c r="D36" s="59">
        <v>66000</v>
      </c>
      <c r="E36" s="60" t="s">
        <v>160</v>
      </c>
      <c r="F36" s="59">
        <v>45000</v>
      </c>
      <c r="G36" s="61">
        <v>1030</v>
      </c>
      <c r="H36" s="62">
        <v>120</v>
      </c>
      <c r="I36" s="53" t="s">
        <v>160</v>
      </c>
      <c r="J36" s="53">
        <v>250</v>
      </c>
      <c r="K36" s="66"/>
    </row>
    <row r="37" ht="50.1" customHeight="1" spans="1:11">
      <c r="A37" s="57">
        <v>33</v>
      </c>
      <c r="B37" s="58" t="s">
        <v>343</v>
      </c>
      <c r="C37" s="59">
        <v>129</v>
      </c>
      <c r="D37" s="59">
        <v>10800</v>
      </c>
      <c r="E37" s="59" t="s">
        <v>163</v>
      </c>
      <c r="F37" s="59">
        <v>2050</v>
      </c>
      <c r="G37" s="61">
        <v>93</v>
      </c>
      <c r="H37" s="53" t="s">
        <v>35</v>
      </c>
      <c r="I37" s="53" t="s">
        <v>489</v>
      </c>
      <c r="J37" s="53"/>
      <c r="K37" s="53"/>
    </row>
    <row r="38" ht="50.1" customHeight="1" spans="1:11">
      <c r="A38" s="57">
        <v>34</v>
      </c>
      <c r="B38" s="58" t="s">
        <v>344</v>
      </c>
      <c r="C38" s="59">
        <v>67</v>
      </c>
      <c r="D38" s="59">
        <v>8560</v>
      </c>
      <c r="E38" s="59" t="s">
        <v>163</v>
      </c>
      <c r="F38" s="59">
        <v>0</v>
      </c>
      <c r="G38" s="61">
        <v>0</v>
      </c>
      <c r="H38" s="53" t="s">
        <v>35</v>
      </c>
      <c r="I38" s="53" t="s">
        <v>489</v>
      </c>
      <c r="J38" s="53"/>
      <c r="K38" s="53"/>
    </row>
    <row r="39" ht="50.1" customHeight="1" spans="1:11">
      <c r="A39" s="57">
        <v>35</v>
      </c>
      <c r="B39" s="58" t="s">
        <v>345</v>
      </c>
      <c r="C39" s="59">
        <v>0</v>
      </c>
      <c r="D39" s="59">
        <v>0</v>
      </c>
      <c r="E39" s="59" t="s">
        <v>163</v>
      </c>
      <c r="F39" s="59">
        <v>0</v>
      </c>
      <c r="G39" s="61">
        <v>0</v>
      </c>
      <c r="H39" s="53" t="s">
        <v>35</v>
      </c>
      <c r="I39" s="53" t="s">
        <v>489</v>
      </c>
      <c r="J39" s="53"/>
      <c r="K39" s="53"/>
    </row>
    <row r="40" ht="50.1" customHeight="1" spans="1:11">
      <c r="A40" s="57">
        <v>36</v>
      </c>
      <c r="B40" s="58" t="s">
        <v>346</v>
      </c>
      <c r="C40" s="59">
        <v>65</v>
      </c>
      <c r="D40" s="59">
        <v>19000</v>
      </c>
      <c r="E40" s="59" t="s">
        <v>163</v>
      </c>
      <c r="F40" s="59">
        <v>1200</v>
      </c>
      <c r="G40" s="61">
        <v>68</v>
      </c>
      <c r="H40" s="53" t="s">
        <v>35</v>
      </c>
      <c r="I40" s="53" t="s">
        <v>489</v>
      </c>
      <c r="J40" s="53"/>
      <c r="K40" s="53"/>
    </row>
    <row r="41" ht="50.1" customHeight="1" spans="1:11">
      <c r="A41" s="57">
        <v>37</v>
      </c>
      <c r="B41" s="58" t="s">
        <v>92</v>
      </c>
      <c r="C41" s="59">
        <v>2173</v>
      </c>
      <c r="D41" s="59">
        <v>60000</v>
      </c>
      <c r="E41" s="59"/>
      <c r="F41" s="59"/>
      <c r="G41" s="61"/>
      <c r="H41" s="53">
        <v>145</v>
      </c>
      <c r="I41" s="53" t="s">
        <v>160</v>
      </c>
      <c r="J41" s="53">
        <v>250</v>
      </c>
      <c r="K41" s="53"/>
    </row>
    <row r="42" ht="50.1" customHeight="1" spans="1:11">
      <c r="A42" s="57">
        <v>38</v>
      </c>
      <c r="B42" s="58" t="s">
        <v>364</v>
      </c>
      <c r="C42" s="59">
        <v>984</v>
      </c>
      <c r="D42" s="59">
        <v>3000</v>
      </c>
      <c r="E42" s="59"/>
      <c r="F42" s="59"/>
      <c r="G42" s="61"/>
      <c r="H42" s="53" t="s">
        <v>35</v>
      </c>
      <c r="I42" s="53" t="s">
        <v>160</v>
      </c>
      <c r="J42" s="53">
        <v>250</v>
      </c>
      <c r="K42" s="53"/>
    </row>
    <row r="43" ht="50.1" customHeight="1" spans="1:11">
      <c r="A43" s="57">
        <v>39</v>
      </c>
      <c r="B43" s="58" t="s">
        <v>365</v>
      </c>
      <c r="C43" s="59">
        <v>167</v>
      </c>
      <c r="D43" s="59">
        <v>57000</v>
      </c>
      <c r="E43" s="59"/>
      <c r="F43" s="59"/>
      <c r="G43" s="61"/>
      <c r="H43" s="53" t="s">
        <v>35</v>
      </c>
      <c r="I43" s="67" t="s">
        <v>498</v>
      </c>
      <c r="J43" s="53"/>
      <c r="K43" s="53"/>
    </row>
    <row r="44" ht="50.1" customHeight="1" spans="1:11">
      <c r="A44" s="57">
        <v>40</v>
      </c>
      <c r="B44" s="58" t="s">
        <v>361</v>
      </c>
      <c r="C44" s="59">
        <v>491</v>
      </c>
      <c r="D44" s="59">
        <v>13200</v>
      </c>
      <c r="E44" s="59"/>
      <c r="F44" s="59"/>
      <c r="G44" s="61"/>
      <c r="H44" s="53" t="s">
        <v>35</v>
      </c>
      <c r="I44" s="53" t="s">
        <v>160</v>
      </c>
      <c r="J44" s="53">
        <v>250</v>
      </c>
      <c r="K44" s="53"/>
    </row>
    <row r="45" ht="50.1" customHeight="1" spans="1:11">
      <c r="A45" s="57">
        <v>41</v>
      </c>
      <c r="B45" s="58" t="s">
        <v>362</v>
      </c>
      <c r="C45" s="59">
        <v>400</v>
      </c>
      <c r="D45" s="59">
        <v>50420</v>
      </c>
      <c r="E45" s="59"/>
      <c r="F45" s="59"/>
      <c r="G45" s="61"/>
      <c r="H45" s="53" t="s">
        <v>35</v>
      </c>
      <c r="I45" s="53" t="s">
        <v>160</v>
      </c>
      <c r="J45" s="53">
        <v>250</v>
      </c>
      <c r="K45" s="53"/>
    </row>
    <row r="46" ht="50.1" customHeight="1" spans="1:11">
      <c r="A46" s="57">
        <v>42</v>
      </c>
      <c r="B46" s="58" t="s">
        <v>363</v>
      </c>
      <c r="C46" s="59">
        <v>407</v>
      </c>
      <c r="D46" s="59">
        <v>59100</v>
      </c>
      <c r="E46" s="59"/>
      <c r="F46" s="61"/>
      <c r="G46" s="53"/>
      <c r="H46" s="53" t="s">
        <v>35</v>
      </c>
      <c r="I46" s="53" t="s">
        <v>160</v>
      </c>
      <c r="J46" s="53">
        <v>250</v>
      </c>
      <c r="K46" s="53"/>
    </row>
    <row r="47" ht="50.1" customHeight="1" spans="1:11">
      <c r="A47" s="57">
        <v>43</v>
      </c>
      <c r="B47" s="58" t="s">
        <v>386</v>
      </c>
      <c r="C47" s="59">
        <v>1857</v>
      </c>
      <c r="D47" s="59">
        <v>39422</v>
      </c>
      <c r="E47" s="59"/>
      <c r="F47" s="61"/>
      <c r="G47" s="53"/>
      <c r="H47" s="53" t="s">
        <v>35</v>
      </c>
      <c r="I47" s="53" t="s">
        <v>160</v>
      </c>
      <c r="J47" s="53">
        <v>250</v>
      </c>
      <c r="K47" s="53"/>
    </row>
    <row r="48" ht="50.1" customHeight="1" spans="1:11">
      <c r="A48" s="57">
        <v>44</v>
      </c>
      <c r="B48" s="58" t="s">
        <v>387</v>
      </c>
      <c r="C48" s="59">
        <v>336</v>
      </c>
      <c r="D48" s="59">
        <v>13355</v>
      </c>
      <c r="E48" s="59"/>
      <c r="F48" s="59"/>
      <c r="G48" s="61"/>
      <c r="H48" s="53" t="s">
        <v>35</v>
      </c>
      <c r="I48" s="66" t="s">
        <v>499</v>
      </c>
      <c r="J48" s="59"/>
      <c r="K48" s="53"/>
    </row>
    <row r="49" ht="50.1" customHeight="1" spans="1:11">
      <c r="A49" s="57">
        <v>45</v>
      </c>
      <c r="B49" s="58" t="s">
        <v>388</v>
      </c>
      <c r="C49" s="59">
        <v>727</v>
      </c>
      <c r="D49" s="59">
        <v>33320</v>
      </c>
      <c r="E49" s="59"/>
      <c r="F49" s="59"/>
      <c r="G49" s="61"/>
      <c r="H49" s="53" t="s">
        <v>35</v>
      </c>
      <c r="I49" s="66" t="s">
        <v>499</v>
      </c>
      <c r="J49" s="59"/>
      <c r="K49" s="53"/>
    </row>
    <row r="50" ht="50.1" customHeight="1" spans="1:11">
      <c r="A50" s="57">
        <v>46</v>
      </c>
      <c r="B50" s="58" t="s">
        <v>389</v>
      </c>
      <c r="C50" s="59">
        <v>430</v>
      </c>
      <c r="D50" s="59">
        <v>26666</v>
      </c>
      <c r="E50" s="59"/>
      <c r="F50" s="59"/>
      <c r="G50" s="61"/>
      <c r="H50" s="53" t="s">
        <v>35</v>
      </c>
      <c r="I50" s="53" t="s">
        <v>489</v>
      </c>
      <c r="J50" s="59"/>
      <c r="K50" s="53"/>
    </row>
    <row r="51" ht="50.1" customHeight="1" spans="1:11">
      <c r="A51" s="57">
        <v>47</v>
      </c>
      <c r="B51" s="58" t="s">
        <v>178</v>
      </c>
      <c r="C51" s="59">
        <v>1041</v>
      </c>
      <c r="D51" s="59">
        <v>54508</v>
      </c>
      <c r="E51" s="59"/>
      <c r="F51" s="59"/>
      <c r="G51" s="61"/>
      <c r="H51" s="53" t="s">
        <v>35</v>
      </c>
      <c r="I51" s="53" t="s">
        <v>160</v>
      </c>
      <c r="J51" s="53">
        <v>250</v>
      </c>
      <c r="K51" s="53"/>
    </row>
    <row r="52" ht="50.1" customHeight="1" spans="1:11">
      <c r="A52" s="57">
        <v>48</v>
      </c>
      <c r="B52" s="58" t="s">
        <v>32</v>
      </c>
      <c r="C52" s="59">
        <v>1404</v>
      </c>
      <c r="D52" s="59">
        <v>54355</v>
      </c>
      <c r="E52" s="59" t="s">
        <v>160</v>
      </c>
      <c r="F52" s="59">
        <v>20094</v>
      </c>
      <c r="G52" s="61">
        <v>908</v>
      </c>
      <c r="H52" s="53"/>
      <c r="I52" s="53" t="s">
        <v>487</v>
      </c>
      <c r="J52" s="49"/>
      <c r="K52" s="66" t="s">
        <v>500</v>
      </c>
    </row>
    <row r="53" ht="50.1" customHeight="1" spans="1:11">
      <c r="A53" s="57">
        <v>49</v>
      </c>
      <c r="B53" s="58" t="s">
        <v>177</v>
      </c>
      <c r="C53" s="59">
        <v>1128</v>
      </c>
      <c r="D53" s="59">
        <v>42287</v>
      </c>
      <c r="E53" s="59"/>
      <c r="F53" s="59"/>
      <c r="G53" s="61"/>
      <c r="H53" s="53" t="s">
        <v>35</v>
      </c>
      <c r="I53" s="53" t="s">
        <v>160</v>
      </c>
      <c r="J53" s="53">
        <v>250</v>
      </c>
      <c r="K53" s="66"/>
    </row>
    <row r="54" ht="50.1" customHeight="1" spans="1:11">
      <c r="A54" s="57">
        <v>50</v>
      </c>
      <c r="B54" s="58" t="s">
        <v>33</v>
      </c>
      <c r="C54" s="59">
        <v>1820</v>
      </c>
      <c r="D54" s="59">
        <v>340000</v>
      </c>
      <c r="E54" s="59"/>
      <c r="F54" s="59"/>
      <c r="G54" s="61"/>
      <c r="H54" s="53"/>
      <c r="I54" s="53" t="s">
        <v>487</v>
      </c>
      <c r="J54" s="49"/>
      <c r="K54" s="66" t="s">
        <v>500</v>
      </c>
    </row>
    <row r="55" ht="50.1" customHeight="1" spans="1:11">
      <c r="A55" s="57">
        <v>51</v>
      </c>
      <c r="B55" s="58" t="s">
        <v>377</v>
      </c>
      <c r="C55" s="59">
        <v>36</v>
      </c>
      <c r="D55" s="59">
        <v>86667</v>
      </c>
      <c r="E55" s="59" t="s">
        <v>163</v>
      </c>
      <c r="F55" s="59">
        <v>31894</v>
      </c>
      <c r="G55" s="61">
        <v>361</v>
      </c>
      <c r="H55" s="53" t="s">
        <v>35</v>
      </c>
      <c r="I55" s="53" t="s">
        <v>507</v>
      </c>
      <c r="J55" s="53"/>
      <c r="K55" s="53"/>
    </row>
    <row r="56" ht="50.1" customHeight="1" spans="1:11">
      <c r="A56" s="57">
        <v>52</v>
      </c>
      <c r="B56" s="58" t="s">
        <v>378</v>
      </c>
      <c r="C56" s="59">
        <v>584</v>
      </c>
      <c r="D56" s="59">
        <v>349669.98</v>
      </c>
      <c r="E56" s="59" t="s">
        <v>163</v>
      </c>
      <c r="F56" s="59">
        <v>9760</v>
      </c>
      <c r="G56" s="61">
        <v>280.9</v>
      </c>
      <c r="H56" s="53" t="s">
        <v>35</v>
      </c>
      <c r="I56" s="53" t="s">
        <v>160</v>
      </c>
      <c r="J56" s="53">
        <v>250</v>
      </c>
      <c r="K56" s="53"/>
    </row>
    <row r="57" ht="50.1" customHeight="1" spans="1:11">
      <c r="A57" s="57">
        <v>53</v>
      </c>
      <c r="B57" s="59" t="s">
        <v>347</v>
      </c>
      <c r="C57" s="59">
        <v>251</v>
      </c>
      <c r="D57" s="59">
        <v>21000</v>
      </c>
      <c r="E57" s="59"/>
      <c r="F57" s="61"/>
      <c r="G57" s="53"/>
      <c r="H57" s="59" t="s">
        <v>35</v>
      </c>
      <c r="I57" s="53" t="s">
        <v>489</v>
      </c>
      <c r="J57" s="59"/>
      <c r="K57" s="59"/>
    </row>
    <row r="58" ht="50.1" customHeight="1" spans="1:11">
      <c r="A58" s="57">
        <v>54</v>
      </c>
      <c r="B58" s="59" t="s">
        <v>348</v>
      </c>
      <c r="C58" s="59">
        <v>844</v>
      </c>
      <c r="D58" s="59">
        <v>66600</v>
      </c>
      <c r="E58" s="59"/>
      <c r="F58" s="61"/>
      <c r="G58" s="53"/>
      <c r="H58" s="59" t="s">
        <v>35</v>
      </c>
      <c r="I58" s="59" t="s">
        <v>501</v>
      </c>
      <c r="J58" s="59"/>
      <c r="K58" s="59"/>
    </row>
    <row r="59" ht="50.1" customHeight="1" spans="1:11">
      <c r="A59" s="57">
        <v>55</v>
      </c>
      <c r="B59" s="59" t="s">
        <v>349</v>
      </c>
      <c r="C59" s="59">
        <v>177</v>
      </c>
      <c r="D59" s="59">
        <v>41350</v>
      </c>
      <c r="E59" s="59"/>
      <c r="F59" s="61"/>
      <c r="G59" s="53"/>
      <c r="H59" s="59" t="s">
        <v>35</v>
      </c>
      <c r="I59" s="59" t="s">
        <v>501</v>
      </c>
      <c r="J59" s="59"/>
      <c r="K59" s="59"/>
    </row>
    <row r="60" ht="50.1" customHeight="1" spans="1:11">
      <c r="A60" s="57">
        <v>56</v>
      </c>
      <c r="B60" s="59" t="s">
        <v>350</v>
      </c>
      <c r="C60" s="59">
        <v>889</v>
      </c>
      <c r="D60" s="59">
        <v>39850</v>
      </c>
      <c r="E60" s="59"/>
      <c r="F60" s="61"/>
      <c r="G60" s="53"/>
      <c r="H60" s="59" t="s">
        <v>35</v>
      </c>
      <c r="I60" s="59" t="s">
        <v>160</v>
      </c>
      <c r="J60" s="53">
        <v>250</v>
      </c>
      <c r="K60" s="59"/>
    </row>
    <row r="61" ht="50.1" customHeight="1" spans="1:11">
      <c r="A61" s="57">
        <v>57</v>
      </c>
      <c r="B61" s="59" t="s">
        <v>351</v>
      </c>
      <c r="C61" s="59">
        <v>0</v>
      </c>
      <c r="D61" s="59">
        <v>0</v>
      </c>
      <c r="E61" s="59"/>
      <c r="F61" s="61"/>
      <c r="G61" s="53"/>
      <c r="H61" s="59" t="s">
        <v>35</v>
      </c>
      <c r="I61" s="66" t="s">
        <v>502</v>
      </c>
      <c r="J61" s="59"/>
      <c r="K61" s="59"/>
    </row>
    <row r="62" ht="50.1" customHeight="1" spans="1:11">
      <c r="A62" s="57">
        <v>58</v>
      </c>
      <c r="B62" s="59" t="s">
        <v>352</v>
      </c>
      <c r="C62" s="59">
        <v>1466</v>
      </c>
      <c r="D62" s="59">
        <v>45000</v>
      </c>
      <c r="E62" s="59"/>
      <c r="F62" s="61"/>
      <c r="G62" s="53"/>
      <c r="H62" s="59" t="s">
        <v>35</v>
      </c>
      <c r="I62" s="59" t="s">
        <v>503</v>
      </c>
      <c r="J62" s="59"/>
      <c r="K62" s="59"/>
    </row>
    <row r="63" ht="50.1" customHeight="1" spans="1:11">
      <c r="A63" s="57">
        <v>59</v>
      </c>
      <c r="B63" s="59" t="s">
        <v>353</v>
      </c>
      <c r="C63" s="59">
        <v>577</v>
      </c>
      <c r="D63" s="59">
        <v>6893</v>
      </c>
      <c r="E63" s="59"/>
      <c r="F63" s="61"/>
      <c r="G63" s="53"/>
      <c r="H63" s="59" t="s">
        <v>35</v>
      </c>
      <c r="I63" s="66" t="s">
        <v>504</v>
      </c>
      <c r="J63" s="59"/>
      <c r="K63" s="59"/>
    </row>
    <row r="64" ht="50.1" customHeight="1" spans="1:11">
      <c r="A64" s="57">
        <v>60</v>
      </c>
      <c r="B64" s="59" t="s">
        <v>85</v>
      </c>
      <c r="C64" s="59">
        <v>3606</v>
      </c>
      <c r="D64" s="59">
        <v>147000</v>
      </c>
      <c r="E64" s="59"/>
      <c r="F64" s="61"/>
      <c r="G64" s="53"/>
      <c r="H64" s="59">
        <v>154</v>
      </c>
      <c r="I64" s="59" t="s">
        <v>160</v>
      </c>
      <c r="J64" s="53">
        <v>250</v>
      </c>
      <c r="K64" s="59"/>
    </row>
    <row r="65" ht="50.1" customHeight="1" spans="1:11">
      <c r="A65" s="57">
        <v>61</v>
      </c>
      <c r="B65" s="59" t="s">
        <v>86</v>
      </c>
      <c r="C65" s="59">
        <v>1755</v>
      </c>
      <c r="D65" s="59">
        <v>166667</v>
      </c>
      <c r="E65" s="59"/>
      <c r="F65" s="61"/>
      <c r="G65" s="53"/>
      <c r="H65" s="59">
        <v>81</v>
      </c>
      <c r="I65" s="59" t="s">
        <v>160</v>
      </c>
      <c r="J65" s="53">
        <v>250</v>
      </c>
      <c r="K65" s="59"/>
    </row>
    <row r="66" ht="50.1" customHeight="1" spans="1:11">
      <c r="A66" s="57">
        <v>62</v>
      </c>
      <c r="B66" s="59" t="s">
        <v>354</v>
      </c>
      <c r="C66" s="59">
        <v>0</v>
      </c>
      <c r="D66" s="59">
        <v>0</v>
      </c>
      <c r="E66" s="59"/>
      <c r="F66" s="61"/>
      <c r="G66" s="53"/>
      <c r="H66" s="59" t="s">
        <v>35</v>
      </c>
      <c r="I66" s="66" t="s">
        <v>512</v>
      </c>
      <c r="J66" s="59"/>
      <c r="K66" s="59"/>
    </row>
    <row r="67" ht="50.1" customHeight="1" spans="1:11">
      <c r="A67" s="57">
        <v>63</v>
      </c>
      <c r="B67" s="59" t="s">
        <v>87</v>
      </c>
      <c r="C67" s="59">
        <v>3242</v>
      </c>
      <c r="D67" s="59">
        <v>42000</v>
      </c>
      <c r="E67" s="59"/>
      <c r="F67" s="61"/>
      <c r="G67" s="53"/>
      <c r="H67" s="59">
        <v>137</v>
      </c>
      <c r="I67" s="66" t="s">
        <v>512</v>
      </c>
      <c r="J67" s="53"/>
      <c r="K67" s="59"/>
    </row>
    <row r="68" ht="50.1" customHeight="1" spans="1:11">
      <c r="A68" s="57">
        <v>64</v>
      </c>
      <c r="B68" s="59" t="s">
        <v>355</v>
      </c>
      <c r="C68" s="59">
        <v>1672</v>
      </c>
      <c r="D68" s="59">
        <v>23000</v>
      </c>
      <c r="E68" s="59"/>
      <c r="F68" s="61"/>
      <c r="G68" s="53"/>
      <c r="H68" s="59" t="s">
        <v>35</v>
      </c>
      <c r="I68" s="66" t="s">
        <v>512</v>
      </c>
      <c r="J68" s="53"/>
      <c r="K68" s="59"/>
    </row>
    <row r="69" ht="50.1" customHeight="1" spans="1:11">
      <c r="A69" s="57">
        <v>65</v>
      </c>
      <c r="B69" s="59" t="s">
        <v>356</v>
      </c>
      <c r="C69" s="59">
        <v>424</v>
      </c>
      <c r="D69" s="59">
        <v>33000</v>
      </c>
      <c r="E69" s="59"/>
      <c r="F69" s="61"/>
      <c r="G69" s="53"/>
      <c r="H69" s="59" t="s">
        <v>35</v>
      </c>
      <c r="I69" s="66" t="s">
        <v>512</v>
      </c>
      <c r="J69" s="59"/>
      <c r="K69" s="59"/>
    </row>
    <row r="70" ht="50.1" customHeight="1" spans="1:11">
      <c r="A70" s="57">
        <v>66</v>
      </c>
      <c r="B70" s="59" t="s">
        <v>88</v>
      </c>
      <c r="C70" s="59">
        <v>3535</v>
      </c>
      <c r="D70" s="59">
        <v>93000</v>
      </c>
      <c r="E70" s="59"/>
      <c r="F70" s="61"/>
      <c r="G70" s="53"/>
      <c r="H70" s="59">
        <v>151</v>
      </c>
      <c r="I70" s="59" t="s">
        <v>160</v>
      </c>
      <c r="J70" s="53">
        <v>250</v>
      </c>
      <c r="K70" s="59"/>
    </row>
    <row r="71" ht="50.1" customHeight="1" spans="1:11">
      <c r="A71" s="57">
        <v>67</v>
      </c>
      <c r="B71" s="59" t="s">
        <v>100</v>
      </c>
      <c r="C71" s="59">
        <v>3193</v>
      </c>
      <c r="D71" s="59">
        <v>54823</v>
      </c>
      <c r="E71" s="59"/>
      <c r="F71" s="61"/>
      <c r="G71" s="53"/>
      <c r="H71" s="59">
        <v>138</v>
      </c>
      <c r="I71" s="59" t="s">
        <v>160</v>
      </c>
      <c r="J71" s="53">
        <v>250</v>
      </c>
      <c r="K71" s="59"/>
    </row>
    <row r="72" ht="50.1" customHeight="1" spans="1:11">
      <c r="A72" s="57">
        <v>68</v>
      </c>
      <c r="B72" s="59" t="s">
        <v>102</v>
      </c>
      <c r="C72" s="59">
        <v>4540</v>
      </c>
      <c r="D72" s="59">
        <v>55094</v>
      </c>
      <c r="E72" s="59" t="s">
        <v>160</v>
      </c>
      <c r="F72" s="61"/>
      <c r="G72" s="53"/>
      <c r="H72" s="59">
        <v>201</v>
      </c>
      <c r="I72" s="59" t="s">
        <v>160</v>
      </c>
      <c r="J72" s="53">
        <v>250</v>
      </c>
      <c r="K72" s="59"/>
    </row>
    <row r="73" ht="50.1" customHeight="1" spans="1:11">
      <c r="A73" s="57">
        <v>69</v>
      </c>
      <c r="B73" s="59" t="s">
        <v>380</v>
      </c>
      <c r="C73" s="59">
        <v>300</v>
      </c>
      <c r="D73" s="59">
        <v>55487</v>
      </c>
      <c r="E73" s="59" t="s">
        <v>163</v>
      </c>
      <c r="F73" s="61"/>
      <c r="G73" s="53"/>
      <c r="H73" s="59" t="s">
        <v>35</v>
      </c>
      <c r="I73" s="66" t="s">
        <v>506</v>
      </c>
      <c r="J73" s="59"/>
      <c r="K73" s="59"/>
    </row>
    <row r="74" ht="50.1" customHeight="1" spans="1:11">
      <c r="A74" s="57">
        <v>70</v>
      </c>
      <c r="B74" s="59" t="s">
        <v>110</v>
      </c>
      <c r="C74" s="59">
        <v>6036</v>
      </c>
      <c r="D74" s="59">
        <v>70000</v>
      </c>
      <c r="E74" s="59" t="s">
        <v>160</v>
      </c>
      <c r="F74" s="61"/>
      <c r="G74" s="53"/>
      <c r="H74" s="59">
        <v>242</v>
      </c>
      <c r="I74" s="59" t="s">
        <v>160</v>
      </c>
      <c r="J74" s="53">
        <v>250</v>
      </c>
      <c r="K74" s="59"/>
    </row>
    <row r="75" ht="50.1" customHeight="1" spans="1:11">
      <c r="A75" s="57">
        <v>71</v>
      </c>
      <c r="B75" s="59" t="s">
        <v>398</v>
      </c>
      <c r="C75" s="59">
        <v>5</v>
      </c>
      <c r="D75" s="59">
        <v>57000</v>
      </c>
      <c r="E75" s="59" t="s">
        <v>163</v>
      </c>
      <c r="F75" s="61"/>
      <c r="G75" s="53"/>
      <c r="H75" s="59" t="s">
        <v>35</v>
      </c>
      <c r="I75" s="59" t="s">
        <v>507</v>
      </c>
      <c r="J75" s="59"/>
      <c r="K75" s="59"/>
    </row>
    <row r="76" ht="50.1" customHeight="1" spans="1:11">
      <c r="A76" s="57">
        <v>72</v>
      </c>
      <c r="B76" s="59" t="s">
        <v>399</v>
      </c>
      <c r="C76" s="59">
        <v>0</v>
      </c>
      <c r="D76" s="59">
        <v>21300</v>
      </c>
      <c r="E76" s="59" t="s">
        <v>163</v>
      </c>
      <c r="F76" s="61"/>
      <c r="G76" s="53"/>
      <c r="H76" s="59" t="s">
        <v>35</v>
      </c>
      <c r="I76" s="59" t="s">
        <v>507</v>
      </c>
      <c r="J76" s="59"/>
      <c r="K76" s="59"/>
    </row>
    <row r="77" ht="50.1" customHeight="1" spans="1:11">
      <c r="A77" s="57">
        <v>73</v>
      </c>
      <c r="B77" s="59" t="s">
        <v>111</v>
      </c>
      <c r="C77" s="59">
        <v>5663</v>
      </c>
      <c r="D77" s="59">
        <v>173000</v>
      </c>
      <c r="E77" s="59" t="s">
        <v>160</v>
      </c>
      <c r="F77" s="61"/>
      <c r="G77" s="53"/>
      <c r="H77" s="59">
        <v>244</v>
      </c>
      <c r="I77" s="59" t="s">
        <v>160</v>
      </c>
      <c r="J77" s="53">
        <v>250</v>
      </c>
      <c r="K77" s="59"/>
    </row>
    <row r="78" ht="50.1" customHeight="1" spans="1:11">
      <c r="A78" s="57">
        <v>74</v>
      </c>
      <c r="B78" s="59" t="s">
        <v>400</v>
      </c>
      <c r="C78" s="59">
        <v>0</v>
      </c>
      <c r="D78" s="59">
        <v>10135</v>
      </c>
      <c r="E78" s="59" t="s">
        <v>163</v>
      </c>
      <c r="F78" s="61"/>
      <c r="G78" s="53"/>
      <c r="H78" s="59" t="s">
        <v>35</v>
      </c>
      <c r="I78" s="59" t="s">
        <v>507</v>
      </c>
      <c r="J78" s="59"/>
      <c r="K78" s="59"/>
    </row>
    <row r="79" ht="50.1" customHeight="1" spans="1:11">
      <c r="A79" s="57">
        <v>75</v>
      </c>
      <c r="B79" s="59" t="s">
        <v>401</v>
      </c>
      <c r="C79" s="57">
        <v>16</v>
      </c>
      <c r="D79" s="59">
        <v>26538</v>
      </c>
      <c r="E79" s="59" t="s">
        <v>169</v>
      </c>
      <c r="F79" s="59"/>
      <c r="G79" s="59"/>
      <c r="H79" s="59" t="s">
        <v>35</v>
      </c>
      <c r="I79" s="59" t="s">
        <v>507</v>
      </c>
      <c r="J79" s="58"/>
      <c r="K79" s="59"/>
    </row>
    <row r="80" ht="50.1" customHeight="1" spans="1:11">
      <c r="A80" s="57">
        <v>76</v>
      </c>
      <c r="B80" s="59" t="s">
        <v>112</v>
      </c>
      <c r="C80" s="59">
        <v>4356</v>
      </c>
      <c r="D80" s="59">
        <v>84000</v>
      </c>
      <c r="E80" s="59" t="s">
        <v>160</v>
      </c>
      <c r="F80" s="61"/>
      <c r="G80" s="53"/>
      <c r="H80" s="59">
        <v>179</v>
      </c>
      <c r="I80" s="59" t="s">
        <v>160</v>
      </c>
      <c r="J80" s="53">
        <v>250</v>
      </c>
      <c r="K80" s="59"/>
    </row>
    <row r="81" ht="50.1" customHeight="1" spans="1:11">
      <c r="A81" s="57">
        <v>77</v>
      </c>
      <c r="B81" s="59" t="s">
        <v>402</v>
      </c>
      <c r="C81" s="59">
        <v>8487</v>
      </c>
      <c r="D81" s="59">
        <v>200010</v>
      </c>
      <c r="E81" s="59" t="s">
        <v>160</v>
      </c>
      <c r="F81" s="61"/>
      <c r="G81" s="53"/>
      <c r="H81" s="59">
        <v>349</v>
      </c>
      <c r="I81" s="59" t="s">
        <v>487</v>
      </c>
      <c r="J81" s="59"/>
      <c r="K81" s="66" t="s">
        <v>488</v>
      </c>
    </row>
    <row r="82" ht="50.1" customHeight="1" spans="1:11">
      <c r="A82" s="57">
        <v>78</v>
      </c>
      <c r="B82" s="59" t="s">
        <v>404</v>
      </c>
      <c r="C82" s="59">
        <v>17103</v>
      </c>
      <c r="D82" s="59">
        <v>30500</v>
      </c>
      <c r="E82" s="59" t="s">
        <v>169</v>
      </c>
      <c r="F82" s="61"/>
      <c r="G82" s="53"/>
      <c r="H82" s="59" t="s">
        <v>35</v>
      </c>
      <c r="I82" s="59" t="s">
        <v>489</v>
      </c>
      <c r="J82" s="59"/>
      <c r="K82" s="59"/>
    </row>
    <row r="83" ht="50.1" customHeight="1" spans="1:11">
      <c r="A83" s="57">
        <v>79</v>
      </c>
      <c r="B83" s="59" t="s">
        <v>405</v>
      </c>
      <c r="C83" s="59">
        <v>0</v>
      </c>
      <c r="D83" s="59">
        <v>2267</v>
      </c>
      <c r="E83" s="59" t="s">
        <v>163</v>
      </c>
      <c r="F83" s="61"/>
      <c r="G83" s="53"/>
      <c r="H83" s="59" t="s">
        <v>35</v>
      </c>
      <c r="I83" s="66" t="s">
        <v>508</v>
      </c>
      <c r="J83" s="59"/>
      <c r="K83" s="59"/>
    </row>
    <row r="84" ht="50.1" customHeight="1" spans="1:11">
      <c r="A84" s="57">
        <v>80</v>
      </c>
      <c r="B84" s="59" t="s">
        <v>76</v>
      </c>
      <c r="C84" s="59">
        <v>2431</v>
      </c>
      <c r="D84" s="59">
        <v>78925</v>
      </c>
      <c r="E84" s="59"/>
      <c r="F84" s="61"/>
      <c r="G84" s="53"/>
      <c r="H84" s="59">
        <v>115</v>
      </c>
      <c r="I84" s="59" t="s">
        <v>160</v>
      </c>
      <c r="J84" s="53">
        <v>250</v>
      </c>
      <c r="K84" s="59"/>
    </row>
    <row r="85" ht="50.1" hidden="1" customHeight="1" spans="1:11">
      <c r="A85" s="59" t="s">
        <v>480</v>
      </c>
      <c r="B85" s="59"/>
      <c r="C85" s="59"/>
      <c r="D85" s="59"/>
      <c r="E85" s="59"/>
      <c r="F85" s="61"/>
      <c r="G85" s="53"/>
      <c r="H85" s="59"/>
      <c r="I85" s="59"/>
      <c r="J85" s="59">
        <f>SUM(J5:J84)</f>
        <v>7250</v>
      </c>
      <c r="K85" s="59"/>
    </row>
  </sheetData>
  <autoFilter ref="A3:K85">
    <filterColumn colId="9">
      <customFilters>
        <customFilter operator="equal" val="250"/>
      </customFilters>
    </filterColumn>
    <extLst/>
  </autoFilter>
  <mergeCells count="2">
    <mergeCell ref="A2:K2"/>
    <mergeCell ref="A4:K4"/>
  </mergeCells>
  <pageMargins left="0.699305555555556" right="0.699305555555556" top="0.75" bottom="0.75" header="0.3" footer="0.3"/>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K51"/>
  <sheetViews>
    <sheetView workbookViewId="0">
      <selection activeCell="I33" sqref="I33"/>
    </sheetView>
  </sheetViews>
  <sheetFormatPr defaultColWidth="9" defaultRowHeight="13.5"/>
  <cols>
    <col min="1" max="1" width="14" customWidth="1"/>
    <col min="2" max="2" width="20" customWidth="1"/>
    <col min="3" max="3" width="17.625" customWidth="1"/>
    <col min="4" max="4" width="18.125" customWidth="1"/>
    <col min="8" max="8" width="20.35" customWidth="1"/>
    <col min="9" max="9" width="23.625" customWidth="1"/>
    <col min="10" max="10" width="20" customWidth="1"/>
    <col min="11" max="11" width="25.25" customWidth="1"/>
  </cols>
  <sheetData>
    <row r="1" ht="63.75" customHeight="1" spans="1:11">
      <c r="A1" s="28" t="s">
        <v>513</v>
      </c>
      <c r="B1" s="28"/>
      <c r="C1" s="28"/>
      <c r="D1" s="28"/>
      <c r="E1" s="28"/>
      <c r="F1" s="28"/>
      <c r="G1" s="28"/>
      <c r="H1" s="29"/>
      <c r="I1" s="29"/>
      <c r="J1" s="29"/>
      <c r="K1" s="41"/>
    </row>
    <row r="2" ht="87" customHeight="1" spans="1:11">
      <c r="A2" s="30" t="s">
        <v>1</v>
      </c>
      <c r="B2" s="31" t="s">
        <v>2</v>
      </c>
      <c r="C2" s="31" t="s">
        <v>3</v>
      </c>
      <c r="D2" s="31" t="s">
        <v>155</v>
      </c>
      <c r="E2" s="31" t="s">
        <v>156</v>
      </c>
      <c r="F2" s="31" t="s">
        <v>157</v>
      </c>
      <c r="G2" s="31" t="s">
        <v>158</v>
      </c>
      <c r="H2" s="32" t="s">
        <v>514</v>
      </c>
      <c r="I2" s="42" t="s">
        <v>484</v>
      </c>
      <c r="J2" s="42" t="s">
        <v>485</v>
      </c>
      <c r="K2" s="31" t="s">
        <v>156</v>
      </c>
    </row>
    <row r="3" ht="55.5" customHeight="1" spans="1:11">
      <c r="A3" s="33" t="s">
        <v>486</v>
      </c>
      <c r="B3" s="34"/>
      <c r="C3" s="34"/>
      <c r="D3" s="34"/>
      <c r="E3" s="34"/>
      <c r="F3" s="34"/>
      <c r="G3" s="34"/>
      <c r="H3" s="34"/>
      <c r="I3" s="34"/>
      <c r="J3" s="34"/>
      <c r="K3" s="43"/>
    </row>
    <row r="4" ht="55.5" customHeight="1" spans="1:11">
      <c r="A4" s="35">
        <v>1</v>
      </c>
      <c r="B4" s="36" t="s">
        <v>77</v>
      </c>
      <c r="C4" s="37">
        <v>6707</v>
      </c>
      <c r="D4" s="37">
        <v>231430</v>
      </c>
      <c r="E4" s="38" t="s">
        <v>160</v>
      </c>
      <c r="F4" s="37">
        <v>107134</v>
      </c>
      <c r="G4" s="39">
        <v>3601</v>
      </c>
      <c r="H4" s="40">
        <v>333</v>
      </c>
      <c r="I4" s="31" t="s">
        <v>515</v>
      </c>
      <c r="J4" s="44">
        <v>0</v>
      </c>
      <c r="K4" s="31"/>
    </row>
    <row r="5" ht="43.5" customHeight="1" spans="1:11">
      <c r="A5" s="35">
        <v>2</v>
      </c>
      <c r="B5" s="36" t="s">
        <v>317</v>
      </c>
      <c r="C5" s="37">
        <v>605</v>
      </c>
      <c r="D5" s="37">
        <v>5318</v>
      </c>
      <c r="E5" s="37" t="s">
        <v>169</v>
      </c>
      <c r="F5" s="37">
        <v>18330</v>
      </c>
      <c r="G5" s="39">
        <v>36.15</v>
      </c>
      <c r="H5" s="31" t="s">
        <v>35</v>
      </c>
      <c r="I5" s="31" t="s">
        <v>515</v>
      </c>
      <c r="J5" s="44">
        <v>0</v>
      </c>
      <c r="K5" s="31"/>
    </row>
    <row r="6" ht="41.25" customHeight="1" spans="1:11">
      <c r="A6" s="35">
        <v>3</v>
      </c>
      <c r="B6" s="36" t="s">
        <v>318</v>
      </c>
      <c r="C6" s="37">
        <v>469</v>
      </c>
      <c r="D6" s="37">
        <v>15000</v>
      </c>
      <c r="E6" s="37" t="s">
        <v>163</v>
      </c>
      <c r="F6" s="37">
        <v>14900</v>
      </c>
      <c r="G6" s="39">
        <v>0</v>
      </c>
      <c r="H6" s="31" t="s">
        <v>35</v>
      </c>
      <c r="I6" s="31" t="s">
        <v>489</v>
      </c>
      <c r="J6" s="44">
        <v>0</v>
      </c>
      <c r="K6" s="31"/>
    </row>
    <row r="7" ht="41.25" customHeight="1" spans="1:11">
      <c r="A7" s="35">
        <v>4</v>
      </c>
      <c r="B7" s="36" t="s">
        <v>319</v>
      </c>
      <c r="C7" s="37">
        <v>1452</v>
      </c>
      <c r="D7" s="37">
        <v>6718</v>
      </c>
      <c r="E7" s="37" t="s">
        <v>169</v>
      </c>
      <c r="F7" s="37">
        <v>7521</v>
      </c>
      <c r="G7" s="39">
        <v>120</v>
      </c>
      <c r="H7" s="31" t="s">
        <v>35</v>
      </c>
      <c r="I7" s="31" t="s">
        <v>489</v>
      </c>
      <c r="J7" s="44">
        <v>0</v>
      </c>
      <c r="K7" s="31"/>
    </row>
    <row r="8" ht="39" customHeight="1" spans="1:11">
      <c r="A8" s="35">
        <v>5</v>
      </c>
      <c r="B8" s="36" t="s">
        <v>78</v>
      </c>
      <c r="C8" s="37">
        <v>5821</v>
      </c>
      <c r="D8" s="37">
        <v>109843</v>
      </c>
      <c r="E8" s="38" t="s">
        <v>160</v>
      </c>
      <c r="F8" s="37">
        <v>99223</v>
      </c>
      <c r="G8" s="39">
        <v>3429</v>
      </c>
      <c r="H8" s="31" t="s">
        <v>35</v>
      </c>
      <c r="I8" s="31" t="s">
        <v>515</v>
      </c>
      <c r="J8" s="44">
        <v>0</v>
      </c>
      <c r="K8" s="31"/>
    </row>
    <row r="9" ht="90" customHeight="1" spans="1:11">
      <c r="A9" s="35">
        <v>6</v>
      </c>
      <c r="B9" s="36" t="s">
        <v>80</v>
      </c>
      <c r="C9" s="37">
        <v>2844</v>
      </c>
      <c r="D9" s="37">
        <v>83975</v>
      </c>
      <c r="E9" s="38" t="s">
        <v>160</v>
      </c>
      <c r="F9" s="37">
        <v>34766</v>
      </c>
      <c r="G9" s="39">
        <v>1560</v>
      </c>
      <c r="H9" s="40">
        <v>102</v>
      </c>
      <c r="I9" s="44" t="s">
        <v>160</v>
      </c>
      <c r="J9" s="44">
        <v>150</v>
      </c>
      <c r="K9" s="45" t="s">
        <v>516</v>
      </c>
    </row>
    <row r="10" ht="44.25" customHeight="1" spans="1:11">
      <c r="A10" s="35">
        <v>7</v>
      </c>
      <c r="B10" s="36" t="s">
        <v>320</v>
      </c>
      <c r="C10" s="37">
        <v>876</v>
      </c>
      <c r="D10" s="37">
        <v>7200</v>
      </c>
      <c r="E10" s="37" t="s">
        <v>163</v>
      </c>
      <c r="F10" s="37">
        <v>3650</v>
      </c>
      <c r="G10" s="39">
        <v>413</v>
      </c>
      <c r="H10" s="31" t="s">
        <v>35</v>
      </c>
      <c r="I10" s="31" t="s">
        <v>489</v>
      </c>
      <c r="J10" s="44">
        <v>0</v>
      </c>
      <c r="K10" s="31"/>
    </row>
    <row r="11" ht="42" customHeight="1" spans="1:11">
      <c r="A11" s="35">
        <v>8</v>
      </c>
      <c r="B11" s="36" t="s">
        <v>321</v>
      </c>
      <c r="C11" s="37">
        <v>30</v>
      </c>
      <c r="D11" s="37">
        <v>23345</v>
      </c>
      <c r="E11" s="37" t="s">
        <v>163</v>
      </c>
      <c r="F11" s="37">
        <v>0</v>
      </c>
      <c r="G11" s="39">
        <v>0</v>
      </c>
      <c r="H11" s="31" t="s">
        <v>35</v>
      </c>
      <c r="I11" s="31" t="s">
        <v>489</v>
      </c>
      <c r="J11" s="44">
        <v>0</v>
      </c>
      <c r="K11" s="31"/>
    </row>
    <row r="12" ht="57.75" customHeight="1" spans="1:11">
      <c r="A12" s="35">
        <v>9</v>
      </c>
      <c r="B12" s="36" t="s">
        <v>322</v>
      </c>
      <c r="C12" s="37">
        <v>0</v>
      </c>
      <c r="D12" s="37">
        <v>3157</v>
      </c>
      <c r="E12" s="37" t="s">
        <v>163</v>
      </c>
      <c r="F12" s="37">
        <v>4124</v>
      </c>
      <c r="G12" s="39">
        <v>0</v>
      </c>
      <c r="H12" s="31" t="s">
        <v>35</v>
      </c>
      <c r="I12" s="45" t="s">
        <v>490</v>
      </c>
      <c r="J12" s="44">
        <v>0</v>
      </c>
      <c r="K12" s="31"/>
    </row>
    <row r="13" ht="104.25" customHeight="1" spans="1:11">
      <c r="A13" s="35">
        <v>11</v>
      </c>
      <c r="B13" s="36" t="s">
        <v>81</v>
      </c>
      <c r="C13" s="37">
        <v>1712</v>
      </c>
      <c r="D13" s="37">
        <v>50280</v>
      </c>
      <c r="E13" s="38" t="s">
        <v>160</v>
      </c>
      <c r="F13" s="37">
        <v>10982</v>
      </c>
      <c r="G13" s="39">
        <v>350.1</v>
      </c>
      <c r="H13" s="40">
        <v>82</v>
      </c>
      <c r="I13" s="44" t="s">
        <v>160</v>
      </c>
      <c r="J13" s="44">
        <v>150</v>
      </c>
      <c r="K13" s="45" t="s">
        <v>516</v>
      </c>
    </row>
    <row r="14" ht="48" customHeight="1" spans="1:11">
      <c r="A14" s="35">
        <v>12</v>
      </c>
      <c r="B14" s="36" t="s">
        <v>324</v>
      </c>
      <c r="C14" s="37">
        <v>166</v>
      </c>
      <c r="D14" s="37">
        <v>5150.86</v>
      </c>
      <c r="E14" s="37" t="s">
        <v>163</v>
      </c>
      <c r="F14" s="37">
        <v>3802.19</v>
      </c>
      <c r="G14" s="39">
        <v>66</v>
      </c>
      <c r="H14" s="31" t="s">
        <v>35</v>
      </c>
      <c r="I14" s="31" t="s">
        <v>489</v>
      </c>
      <c r="J14" s="44">
        <v>0</v>
      </c>
      <c r="K14" s="31"/>
    </row>
    <row r="15" ht="44.25" customHeight="1" spans="1:11">
      <c r="A15" s="35">
        <v>13</v>
      </c>
      <c r="B15" s="36" t="s">
        <v>325</v>
      </c>
      <c r="C15" s="37">
        <v>173</v>
      </c>
      <c r="D15" s="37">
        <v>3300</v>
      </c>
      <c r="E15" s="37" t="s">
        <v>163</v>
      </c>
      <c r="F15" s="37">
        <v>2800</v>
      </c>
      <c r="G15" s="39">
        <v>50</v>
      </c>
      <c r="H15" s="31" t="s">
        <v>35</v>
      </c>
      <c r="I15" s="31" t="s">
        <v>489</v>
      </c>
      <c r="J15" s="44">
        <v>0</v>
      </c>
      <c r="K15" s="31"/>
    </row>
    <row r="16" ht="39" customHeight="1" spans="1:11">
      <c r="A16" s="35">
        <v>14</v>
      </c>
      <c r="B16" s="36" t="s">
        <v>326</v>
      </c>
      <c r="C16" s="37">
        <v>1547</v>
      </c>
      <c r="D16" s="37">
        <v>5270.38</v>
      </c>
      <c r="E16" s="37" t="s">
        <v>169</v>
      </c>
      <c r="F16" s="37">
        <v>9344.23</v>
      </c>
      <c r="G16" s="39">
        <v>80.12</v>
      </c>
      <c r="H16" s="31" t="s">
        <v>35</v>
      </c>
      <c r="I16" s="31" t="s">
        <v>489</v>
      </c>
      <c r="J16" s="44">
        <v>0</v>
      </c>
      <c r="K16" s="31"/>
    </row>
    <row r="17" ht="45.75" customHeight="1" spans="1:11">
      <c r="A17" s="35">
        <v>15</v>
      </c>
      <c r="B17" s="36" t="s">
        <v>327</v>
      </c>
      <c r="C17" s="37">
        <v>0</v>
      </c>
      <c r="D17" s="37">
        <v>8667.45</v>
      </c>
      <c r="E17" s="37" t="s">
        <v>163</v>
      </c>
      <c r="F17" s="37">
        <v>10153.91</v>
      </c>
      <c r="G17" s="39">
        <v>72.15</v>
      </c>
      <c r="H17" s="31" t="s">
        <v>35</v>
      </c>
      <c r="I17" s="45" t="s">
        <v>491</v>
      </c>
      <c r="J17" s="44">
        <v>0</v>
      </c>
      <c r="K17" s="31"/>
    </row>
    <row r="18" ht="48" customHeight="1" spans="1:11">
      <c r="A18" s="35">
        <v>16</v>
      </c>
      <c r="B18" s="36" t="s">
        <v>328</v>
      </c>
      <c r="C18" s="37">
        <v>777</v>
      </c>
      <c r="D18" s="37">
        <v>52935</v>
      </c>
      <c r="E18" s="37" t="s">
        <v>163</v>
      </c>
      <c r="F18" s="37">
        <v>10939</v>
      </c>
      <c r="G18" s="39">
        <v>296</v>
      </c>
      <c r="H18" s="31" t="s">
        <v>35</v>
      </c>
      <c r="I18" s="45" t="s">
        <v>491</v>
      </c>
      <c r="J18" s="44">
        <v>0</v>
      </c>
      <c r="K18" s="31"/>
    </row>
    <row r="19" ht="90.75" customHeight="1" spans="1:11">
      <c r="A19" s="35">
        <v>17</v>
      </c>
      <c r="B19" s="36" t="s">
        <v>82</v>
      </c>
      <c r="C19" s="37">
        <v>2929</v>
      </c>
      <c r="D19" s="37">
        <v>48057</v>
      </c>
      <c r="E19" s="38" t="s">
        <v>160</v>
      </c>
      <c r="F19" s="37">
        <v>30811</v>
      </c>
      <c r="G19" s="39">
        <v>1393.19</v>
      </c>
      <c r="H19" s="40">
        <v>118</v>
      </c>
      <c r="I19" s="44" t="s">
        <v>160</v>
      </c>
      <c r="J19" s="44">
        <v>150</v>
      </c>
      <c r="K19" s="45" t="s">
        <v>516</v>
      </c>
    </row>
    <row r="20" ht="43.5" customHeight="1" spans="1:11">
      <c r="A20" s="35">
        <v>18</v>
      </c>
      <c r="B20" s="36" t="s">
        <v>329</v>
      </c>
      <c r="C20" s="37">
        <v>0</v>
      </c>
      <c r="D20" s="37">
        <v>21600</v>
      </c>
      <c r="E20" s="37" t="s">
        <v>163</v>
      </c>
      <c r="F20" s="37">
        <v>6574</v>
      </c>
      <c r="G20" s="39">
        <v>180</v>
      </c>
      <c r="H20" s="31" t="s">
        <v>35</v>
      </c>
      <c r="I20" s="45" t="s">
        <v>492</v>
      </c>
      <c r="J20" s="44">
        <v>0</v>
      </c>
      <c r="K20" s="31"/>
    </row>
    <row r="21" ht="84.75" customHeight="1" spans="1:11">
      <c r="A21" s="35">
        <v>19</v>
      </c>
      <c r="B21" s="36" t="s">
        <v>83</v>
      </c>
      <c r="C21" s="37">
        <v>2209</v>
      </c>
      <c r="D21" s="37">
        <v>48400</v>
      </c>
      <c r="E21" s="38" t="s">
        <v>160</v>
      </c>
      <c r="F21" s="37">
        <v>17331</v>
      </c>
      <c r="G21" s="39">
        <v>675</v>
      </c>
      <c r="H21" s="40">
        <v>71</v>
      </c>
      <c r="I21" s="44" t="s">
        <v>160</v>
      </c>
      <c r="J21" s="44">
        <v>150</v>
      </c>
      <c r="K21" s="45" t="s">
        <v>516</v>
      </c>
    </row>
    <row r="22" ht="42.75" customHeight="1" spans="1:11">
      <c r="A22" s="35">
        <v>20</v>
      </c>
      <c r="B22" s="36" t="s">
        <v>330</v>
      </c>
      <c r="C22" s="37">
        <v>0</v>
      </c>
      <c r="D22" s="37">
        <v>8000</v>
      </c>
      <c r="E22" s="37" t="s">
        <v>163</v>
      </c>
      <c r="F22" s="37">
        <v>4491</v>
      </c>
      <c r="G22" s="39">
        <v>21</v>
      </c>
      <c r="H22" s="31" t="s">
        <v>35</v>
      </c>
      <c r="I22" s="45" t="s">
        <v>493</v>
      </c>
      <c r="J22" s="44">
        <v>0</v>
      </c>
      <c r="K22" s="31"/>
    </row>
    <row r="23" ht="45" customHeight="1" spans="1:11">
      <c r="A23" s="35">
        <v>21</v>
      </c>
      <c r="B23" s="36" t="s">
        <v>331</v>
      </c>
      <c r="C23" s="37">
        <v>2565</v>
      </c>
      <c r="D23" s="37">
        <v>16008</v>
      </c>
      <c r="E23" s="37" t="s">
        <v>169</v>
      </c>
      <c r="F23" s="37">
        <v>5162</v>
      </c>
      <c r="G23" s="39">
        <v>339</v>
      </c>
      <c r="H23" s="31" t="s">
        <v>35</v>
      </c>
      <c r="I23" s="44" t="s">
        <v>160</v>
      </c>
      <c r="J23" s="44">
        <v>150</v>
      </c>
      <c r="K23" s="31"/>
    </row>
    <row r="24" ht="44.25" customHeight="1" spans="1:11">
      <c r="A24" s="35">
        <v>22</v>
      </c>
      <c r="B24" s="36" t="s">
        <v>332</v>
      </c>
      <c r="C24" s="37">
        <v>950</v>
      </c>
      <c r="D24" s="37">
        <v>143190</v>
      </c>
      <c r="E24" s="37" t="s">
        <v>163</v>
      </c>
      <c r="F24" s="37">
        <v>5000</v>
      </c>
      <c r="G24" s="39">
        <v>25</v>
      </c>
      <c r="H24" s="31" t="s">
        <v>35</v>
      </c>
      <c r="I24" s="45" t="s">
        <v>494</v>
      </c>
      <c r="J24" s="44">
        <v>0</v>
      </c>
      <c r="K24" s="31"/>
    </row>
    <row r="25" ht="52.5" customHeight="1" spans="1:11">
      <c r="A25" s="35">
        <v>23</v>
      </c>
      <c r="B25" s="36" t="s">
        <v>333</v>
      </c>
      <c r="C25" s="37">
        <v>750</v>
      </c>
      <c r="D25" s="37">
        <v>46550</v>
      </c>
      <c r="E25" s="37" t="s">
        <v>163</v>
      </c>
      <c r="F25" s="37">
        <v>28312</v>
      </c>
      <c r="G25" s="39">
        <v>55.3</v>
      </c>
      <c r="H25" s="31" t="s">
        <v>35</v>
      </c>
      <c r="I25" s="45" t="s">
        <v>494</v>
      </c>
      <c r="J25" s="44">
        <v>0</v>
      </c>
      <c r="K25" s="31"/>
    </row>
    <row r="26" ht="46.5" customHeight="1" spans="1:11">
      <c r="A26" s="35">
        <v>24</v>
      </c>
      <c r="B26" s="36" t="s">
        <v>334</v>
      </c>
      <c r="C26" s="37">
        <v>1269</v>
      </c>
      <c r="D26" s="37">
        <v>33000</v>
      </c>
      <c r="E26" s="37" t="s">
        <v>169</v>
      </c>
      <c r="F26" s="37">
        <v>17519</v>
      </c>
      <c r="G26" s="39">
        <v>337</v>
      </c>
      <c r="H26" s="31" t="s">
        <v>35</v>
      </c>
      <c r="I26" s="45" t="s">
        <v>494</v>
      </c>
      <c r="J26" s="44">
        <v>0</v>
      </c>
      <c r="K26" s="31"/>
    </row>
    <row r="27" ht="44.25" customHeight="1" spans="1:11">
      <c r="A27" s="35">
        <v>25</v>
      </c>
      <c r="B27" s="36" t="s">
        <v>335</v>
      </c>
      <c r="C27" s="37">
        <v>350</v>
      </c>
      <c r="D27" s="37">
        <v>10000</v>
      </c>
      <c r="E27" s="37" t="s">
        <v>163</v>
      </c>
      <c r="F27" s="37">
        <v>0</v>
      </c>
      <c r="G27" s="39">
        <v>66</v>
      </c>
      <c r="H27" s="31" t="s">
        <v>35</v>
      </c>
      <c r="I27" s="31" t="s">
        <v>489</v>
      </c>
      <c r="J27" s="44">
        <v>0</v>
      </c>
      <c r="K27" s="31"/>
    </row>
    <row r="28" ht="42.75" customHeight="1" spans="1:11">
      <c r="A28" s="35">
        <v>26</v>
      </c>
      <c r="B28" s="36" t="s">
        <v>336</v>
      </c>
      <c r="C28" s="37">
        <v>851</v>
      </c>
      <c r="D28" s="37">
        <v>34621</v>
      </c>
      <c r="E28" s="37" t="s">
        <v>163</v>
      </c>
      <c r="F28" s="37">
        <v>8934</v>
      </c>
      <c r="G28" s="39">
        <v>420</v>
      </c>
      <c r="H28" s="31" t="s">
        <v>35</v>
      </c>
      <c r="I28" s="44" t="s">
        <v>160</v>
      </c>
      <c r="J28" s="44">
        <v>150</v>
      </c>
      <c r="K28" s="31"/>
    </row>
    <row r="29" ht="42.75" customHeight="1" spans="1:11">
      <c r="A29" s="35">
        <v>27</v>
      </c>
      <c r="B29" s="36" t="s">
        <v>337</v>
      </c>
      <c r="C29" s="37">
        <v>0</v>
      </c>
      <c r="D29" s="37">
        <v>0</v>
      </c>
      <c r="E29" s="37" t="s">
        <v>163</v>
      </c>
      <c r="F29" s="37">
        <v>0</v>
      </c>
      <c r="G29" s="39">
        <v>0</v>
      </c>
      <c r="H29" s="31" t="s">
        <v>35</v>
      </c>
      <c r="I29" s="45" t="s">
        <v>495</v>
      </c>
      <c r="J29" s="44">
        <v>0</v>
      </c>
      <c r="K29" s="31"/>
    </row>
    <row r="30" ht="47.25" customHeight="1" spans="1:11">
      <c r="A30" s="35">
        <v>28</v>
      </c>
      <c r="B30" s="36" t="s">
        <v>338</v>
      </c>
      <c r="C30" s="37">
        <v>1071</v>
      </c>
      <c r="D30" s="37">
        <v>10184</v>
      </c>
      <c r="E30" s="37" t="s">
        <v>163</v>
      </c>
      <c r="F30" s="37">
        <v>5675</v>
      </c>
      <c r="G30" s="39">
        <v>41</v>
      </c>
      <c r="H30" s="31" t="s">
        <v>35</v>
      </c>
      <c r="I30" s="44" t="s">
        <v>160</v>
      </c>
      <c r="J30" s="44">
        <v>150</v>
      </c>
      <c r="K30" s="31"/>
    </row>
    <row r="31" ht="57" customHeight="1" spans="1:11">
      <c r="A31" s="35">
        <v>29</v>
      </c>
      <c r="B31" s="36" t="s">
        <v>339</v>
      </c>
      <c r="C31" s="37">
        <v>0</v>
      </c>
      <c r="D31" s="37">
        <v>7998</v>
      </c>
      <c r="E31" s="37" t="s">
        <v>163</v>
      </c>
      <c r="F31" s="37">
        <v>3538</v>
      </c>
      <c r="G31" s="39">
        <v>319</v>
      </c>
      <c r="H31" s="31" t="s">
        <v>35</v>
      </c>
      <c r="I31" s="46" t="s">
        <v>496</v>
      </c>
      <c r="J31" s="44">
        <v>0</v>
      </c>
      <c r="K31" s="31"/>
    </row>
    <row r="32" ht="48" customHeight="1" spans="1:11">
      <c r="A32" s="35">
        <v>30</v>
      </c>
      <c r="B32" s="36" t="s">
        <v>340</v>
      </c>
      <c r="C32" s="37">
        <v>0</v>
      </c>
      <c r="D32" s="37">
        <v>4000</v>
      </c>
      <c r="E32" s="37" t="s">
        <v>163</v>
      </c>
      <c r="F32" s="37">
        <v>1645</v>
      </c>
      <c r="G32" s="39">
        <v>0</v>
      </c>
      <c r="H32" s="31" t="s">
        <v>35</v>
      </c>
      <c r="I32" s="46" t="s">
        <v>497</v>
      </c>
      <c r="J32" s="44">
        <v>0</v>
      </c>
      <c r="K32" s="31"/>
    </row>
    <row r="33" ht="65.25" customHeight="1" spans="1:11">
      <c r="A33" s="35">
        <v>31</v>
      </c>
      <c r="B33" s="36" t="s">
        <v>341</v>
      </c>
      <c r="C33" s="37">
        <v>680</v>
      </c>
      <c r="D33" s="37">
        <v>126323</v>
      </c>
      <c r="E33" s="37" t="s">
        <v>163</v>
      </c>
      <c r="F33" s="37">
        <v>10131</v>
      </c>
      <c r="G33" s="39">
        <v>98.27</v>
      </c>
      <c r="H33" s="31" t="s">
        <v>35</v>
      </c>
      <c r="I33" s="46" t="s">
        <v>497</v>
      </c>
      <c r="J33" s="44">
        <v>0</v>
      </c>
      <c r="K33" s="31"/>
    </row>
    <row r="34" ht="45" customHeight="1" spans="1:11">
      <c r="A34" s="35">
        <v>32</v>
      </c>
      <c r="B34" s="36" t="s">
        <v>342</v>
      </c>
      <c r="C34" s="37">
        <v>0</v>
      </c>
      <c r="D34" s="37">
        <v>0</v>
      </c>
      <c r="E34" s="37" t="s">
        <v>163</v>
      </c>
      <c r="F34" s="37">
        <v>0</v>
      </c>
      <c r="G34" s="39">
        <v>0</v>
      </c>
      <c r="H34" s="31" t="s">
        <v>35</v>
      </c>
      <c r="I34" s="46" t="s">
        <v>497</v>
      </c>
      <c r="J34" s="44">
        <v>0</v>
      </c>
      <c r="K34" s="31"/>
    </row>
    <row r="35" ht="86.25" customHeight="1" spans="1:11">
      <c r="A35" s="35">
        <v>33</v>
      </c>
      <c r="B35" s="36" t="s">
        <v>84</v>
      </c>
      <c r="C35" s="37">
        <v>2801</v>
      </c>
      <c r="D35" s="37">
        <v>66000</v>
      </c>
      <c r="E35" s="38" t="s">
        <v>160</v>
      </c>
      <c r="F35" s="37">
        <v>45000</v>
      </c>
      <c r="G35" s="39">
        <v>1030</v>
      </c>
      <c r="H35" s="40">
        <v>100</v>
      </c>
      <c r="I35" s="44" t="s">
        <v>160</v>
      </c>
      <c r="J35" s="44">
        <v>150</v>
      </c>
      <c r="K35" s="45" t="s">
        <v>516</v>
      </c>
    </row>
    <row r="36" ht="51" customHeight="1" spans="1:11">
      <c r="A36" s="35">
        <v>34</v>
      </c>
      <c r="B36" s="36" t="s">
        <v>343</v>
      </c>
      <c r="C36" s="37">
        <v>129</v>
      </c>
      <c r="D36" s="37">
        <v>10800</v>
      </c>
      <c r="E36" s="37" t="s">
        <v>163</v>
      </c>
      <c r="F36" s="37">
        <v>2050</v>
      </c>
      <c r="G36" s="39">
        <v>93</v>
      </c>
      <c r="H36" s="31" t="s">
        <v>35</v>
      </c>
      <c r="I36" s="31" t="s">
        <v>489</v>
      </c>
      <c r="J36" s="44">
        <v>0</v>
      </c>
      <c r="K36" s="31"/>
    </row>
    <row r="37" ht="44.25" customHeight="1" spans="1:11">
      <c r="A37" s="35">
        <v>35</v>
      </c>
      <c r="B37" s="36" t="s">
        <v>344</v>
      </c>
      <c r="C37" s="37">
        <v>67</v>
      </c>
      <c r="D37" s="37">
        <v>8560</v>
      </c>
      <c r="E37" s="37" t="s">
        <v>163</v>
      </c>
      <c r="F37" s="37">
        <v>0</v>
      </c>
      <c r="G37" s="39">
        <v>0</v>
      </c>
      <c r="H37" s="31" t="s">
        <v>35</v>
      </c>
      <c r="I37" s="31" t="s">
        <v>489</v>
      </c>
      <c r="J37" s="44">
        <v>0</v>
      </c>
      <c r="K37" s="31"/>
    </row>
    <row r="38" ht="45" customHeight="1" spans="1:11">
      <c r="A38" s="35">
        <v>36</v>
      </c>
      <c r="B38" s="36" t="s">
        <v>345</v>
      </c>
      <c r="C38" s="37">
        <v>0</v>
      </c>
      <c r="D38" s="37">
        <v>0</v>
      </c>
      <c r="E38" s="37" t="s">
        <v>163</v>
      </c>
      <c r="F38" s="37">
        <v>0</v>
      </c>
      <c r="G38" s="39">
        <v>0</v>
      </c>
      <c r="H38" s="31" t="s">
        <v>35</v>
      </c>
      <c r="I38" s="31" t="s">
        <v>489</v>
      </c>
      <c r="J38" s="44">
        <v>0</v>
      </c>
      <c r="K38" s="31"/>
    </row>
    <row r="39" ht="55.5" customHeight="1" spans="1:11">
      <c r="A39" s="35">
        <v>37</v>
      </c>
      <c r="B39" s="36" t="s">
        <v>346</v>
      </c>
      <c r="C39" s="37">
        <v>65</v>
      </c>
      <c r="D39" s="37">
        <v>19000</v>
      </c>
      <c r="E39" s="37" t="s">
        <v>163</v>
      </c>
      <c r="F39" s="37">
        <v>1200</v>
      </c>
      <c r="G39" s="39">
        <v>68</v>
      </c>
      <c r="H39" s="31" t="s">
        <v>35</v>
      </c>
      <c r="I39" s="31" t="s">
        <v>489</v>
      </c>
      <c r="J39" s="44">
        <v>0</v>
      </c>
      <c r="K39" s="31"/>
    </row>
    <row r="40" ht="55.5" customHeight="1" spans="1:11">
      <c r="A40" s="37">
        <v>38</v>
      </c>
      <c r="B40" s="36" t="s">
        <v>361</v>
      </c>
      <c r="C40" s="37">
        <v>491</v>
      </c>
      <c r="D40" s="37">
        <v>13200</v>
      </c>
      <c r="E40" s="37"/>
      <c r="F40" s="37"/>
      <c r="G40" s="39"/>
      <c r="H40" s="31" t="s">
        <v>35</v>
      </c>
      <c r="I40" s="44" t="s">
        <v>160</v>
      </c>
      <c r="J40" s="47">
        <v>150</v>
      </c>
      <c r="K40" s="31"/>
    </row>
    <row r="41" ht="55.5" customHeight="1" spans="1:11">
      <c r="A41" s="37">
        <v>39</v>
      </c>
      <c r="B41" s="36" t="s">
        <v>362</v>
      </c>
      <c r="C41" s="37">
        <v>400</v>
      </c>
      <c r="D41" s="37">
        <v>50420</v>
      </c>
      <c r="E41" s="37"/>
      <c r="F41" s="37"/>
      <c r="G41" s="39"/>
      <c r="H41" s="31" t="s">
        <v>35</v>
      </c>
      <c r="I41" s="44" t="s">
        <v>160</v>
      </c>
      <c r="J41" s="47">
        <v>150</v>
      </c>
      <c r="K41" s="31"/>
    </row>
    <row r="42" ht="55.5" customHeight="1" spans="1:11">
      <c r="A42" s="37">
        <v>40</v>
      </c>
      <c r="B42" s="36" t="s">
        <v>363</v>
      </c>
      <c r="C42" s="37">
        <v>407</v>
      </c>
      <c r="D42" s="37">
        <v>59100</v>
      </c>
      <c r="E42" s="37"/>
      <c r="F42" s="39"/>
      <c r="G42" s="31"/>
      <c r="H42" s="31" t="s">
        <v>35</v>
      </c>
      <c r="I42" s="44" t="s">
        <v>160</v>
      </c>
      <c r="J42" s="47">
        <v>150</v>
      </c>
      <c r="K42" s="31"/>
    </row>
    <row r="43" ht="55.5" customHeight="1" spans="1:11">
      <c r="A43" s="37">
        <v>41</v>
      </c>
      <c r="B43" s="36" t="s">
        <v>386</v>
      </c>
      <c r="C43" s="37">
        <v>1857</v>
      </c>
      <c r="D43" s="37">
        <v>39422</v>
      </c>
      <c r="E43" s="37"/>
      <c r="F43" s="39"/>
      <c r="G43" s="31"/>
      <c r="H43" s="31" t="s">
        <v>35</v>
      </c>
      <c r="I43" s="44" t="s">
        <v>160</v>
      </c>
      <c r="J43" s="47">
        <v>150</v>
      </c>
      <c r="K43" s="31"/>
    </row>
    <row r="44" ht="55.5" customHeight="1" spans="1:11">
      <c r="A44" s="37">
        <v>42</v>
      </c>
      <c r="B44" s="36" t="s">
        <v>387</v>
      </c>
      <c r="C44" s="37">
        <v>336</v>
      </c>
      <c r="D44" s="37">
        <v>13355</v>
      </c>
      <c r="E44" s="37"/>
      <c r="F44" s="37"/>
      <c r="G44" s="39"/>
      <c r="H44" s="31" t="s">
        <v>35</v>
      </c>
      <c r="I44" s="45" t="s">
        <v>499</v>
      </c>
      <c r="J44" s="47">
        <v>0</v>
      </c>
      <c r="K44" s="31"/>
    </row>
    <row r="45" ht="55.5" customHeight="1" spans="1:11">
      <c r="A45" s="37">
        <v>43</v>
      </c>
      <c r="B45" s="36" t="s">
        <v>388</v>
      </c>
      <c r="C45" s="37">
        <v>727</v>
      </c>
      <c r="D45" s="37">
        <v>33320</v>
      </c>
      <c r="E45" s="37"/>
      <c r="F45" s="37"/>
      <c r="G45" s="39"/>
      <c r="H45" s="31" t="s">
        <v>35</v>
      </c>
      <c r="I45" s="45" t="s">
        <v>499</v>
      </c>
      <c r="J45" s="47">
        <v>0</v>
      </c>
      <c r="K45" s="31"/>
    </row>
    <row r="46" ht="44.25" customHeight="1" spans="1:11">
      <c r="A46" s="37">
        <v>44</v>
      </c>
      <c r="B46" s="36" t="s">
        <v>389</v>
      </c>
      <c r="C46" s="37">
        <v>430</v>
      </c>
      <c r="D46" s="37">
        <v>26666</v>
      </c>
      <c r="E46" s="37"/>
      <c r="F46" s="37"/>
      <c r="G46" s="39"/>
      <c r="H46" s="31" t="s">
        <v>35</v>
      </c>
      <c r="I46" s="31" t="s">
        <v>489</v>
      </c>
      <c r="J46" s="47">
        <v>0</v>
      </c>
      <c r="K46" s="31"/>
    </row>
    <row r="47" ht="55.5" customHeight="1" spans="1:11">
      <c r="A47" s="37">
        <v>45</v>
      </c>
      <c r="B47" s="36" t="s">
        <v>178</v>
      </c>
      <c r="C47" s="37">
        <v>1041</v>
      </c>
      <c r="D47" s="37">
        <v>54508</v>
      </c>
      <c r="E47" s="37"/>
      <c r="F47" s="37"/>
      <c r="G47" s="39"/>
      <c r="H47" s="31" t="s">
        <v>35</v>
      </c>
      <c r="I47" s="44" t="s">
        <v>160</v>
      </c>
      <c r="J47" s="47">
        <v>150</v>
      </c>
      <c r="K47" s="31"/>
    </row>
    <row r="48" ht="81" customHeight="1" spans="1:11">
      <c r="A48" s="37">
        <v>46</v>
      </c>
      <c r="B48" s="36" t="s">
        <v>32</v>
      </c>
      <c r="C48" s="37">
        <v>1404</v>
      </c>
      <c r="D48" s="37">
        <v>54355</v>
      </c>
      <c r="E48" s="37" t="s">
        <v>160</v>
      </c>
      <c r="F48" s="37">
        <v>20094</v>
      </c>
      <c r="G48" s="39">
        <v>908</v>
      </c>
      <c r="H48" s="31">
        <v>45</v>
      </c>
      <c r="I48" s="44" t="s">
        <v>160</v>
      </c>
      <c r="J48" s="47">
        <v>150</v>
      </c>
      <c r="K48" s="45" t="s">
        <v>516</v>
      </c>
    </row>
    <row r="49" ht="42" customHeight="1" spans="1:11">
      <c r="A49" s="37">
        <v>47</v>
      </c>
      <c r="B49" s="36" t="s">
        <v>377</v>
      </c>
      <c r="C49" s="37">
        <v>36</v>
      </c>
      <c r="D49" s="37">
        <v>86667</v>
      </c>
      <c r="E49" s="37" t="s">
        <v>163</v>
      </c>
      <c r="F49" s="37">
        <v>31894</v>
      </c>
      <c r="G49" s="39">
        <v>361</v>
      </c>
      <c r="H49" s="31" t="s">
        <v>35</v>
      </c>
      <c r="I49" s="44" t="s">
        <v>160</v>
      </c>
      <c r="J49" s="47">
        <v>150</v>
      </c>
      <c r="K49" s="31"/>
    </row>
    <row r="50" ht="35.25" customHeight="1" spans="1:11">
      <c r="A50" s="37">
        <v>48</v>
      </c>
      <c r="B50" s="36" t="s">
        <v>378</v>
      </c>
      <c r="C50" s="37">
        <v>584</v>
      </c>
      <c r="D50" s="37">
        <v>349669.98</v>
      </c>
      <c r="E50" s="37" t="s">
        <v>163</v>
      </c>
      <c r="F50" s="37">
        <v>9760</v>
      </c>
      <c r="G50" s="39">
        <v>280.9</v>
      </c>
      <c r="H50" s="31" t="s">
        <v>35</v>
      </c>
      <c r="I50" s="44" t="s">
        <v>160</v>
      </c>
      <c r="J50" s="47">
        <v>150</v>
      </c>
      <c r="K50" s="31"/>
    </row>
    <row r="51" ht="35.25" customHeight="1" spans="1:11">
      <c r="A51" s="35" t="s">
        <v>480</v>
      </c>
      <c r="B51" s="37"/>
      <c r="C51" s="31"/>
      <c r="D51" s="31"/>
      <c r="E51" s="31"/>
      <c r="F51" s="31"/>
      <c r="G51" s="31"/>
      <c r="H51" s="31"/>
      <c r="I51" s="31"/>
      <c r="J51" s="44">
        <f>SUM(J4:J50)</f>
        <v>2400</v>
      </c>
      <c r="K51" s="31"/>
    </row>
  </sheetData>
  <mergeCells count="2">
    <mergeCell ref="A1:K1"/>
    <mergeCell ref="A3:K3"/>
  </mergeCells>
  <pageMargins left="0.699305555555556" right="0.699305555555556" top="0.75" bottom="0.75" header="0.3" footer="0.3"/>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K51"/>
  <sheetViews>
    <sheetView workbookViewId="0">
      <selection activeCell="J9" sqref="J9"/>
    </sheetView>
  </sheetViews>
  <sheetFormatPr defaultColWidth="9" defaultRowHeight="13.5"/>
  <cols>
    <col min="1" max="1" width="14" customWidth="1"/>
    <col min="2" max="2" width="20" customWidth="1"/>
    <col min="3" max="3" width="17.625" customWidth="1"/>
    <col min="4" max="4" width="18.125" customWidth="1"/>
    <col min="8" max="8" width="20.35" customWidth="1"/>
    <col min="9" max="9" width="23.625" customWidth="1"/>
    <col min="10" max="10" width="20" customWidth="1"/>
    <col min="11" max="11" width="25.25" customWidth="1"/>
  </cols>
  <sheetData>
    <row r="1" ht="63.75" customHeight="1" spans="1:11">
      <c r="A1" s="28" t="s">
        <v>513</v>
      </c>
      <c r="B1" s="28"/>
      <c r="C1" s="28"/>
      <c r="D1" s="28"/>
      <c r="E1" s="28"/>
      <c r="F1" s="28"/>
      <c r="G1" s="28"/>
      <c r="H1" s="29"/>
      <c r="I1" s="29"/>
      <c r="J1" s="29"/>
      <c r="K1" s="41"/>
    </row>
    <row r="2" ht="87" customHeight="1" spans="1:11">
      <c r="A2" s="30" t="s">
        <v>1</v>
      </c>
      <c r="B2" s="31" t="s">
        <v>2</v>
      </c>
      <c r="C2" s="31" t="s">
        <v>3</v>
      </c>
      <c r="D2" s="31" t="s">
        <v>155</v>
      </c>
      <c r="E2" s="31" t="s">
        <v>156</v>
      </c>
      <c r="F2" s="31" t="s">
        <v>157</v>
      </c>
      <c r="G2" s="31" t="s">
        <v>158</v>
      </c>
      <c r="H2" s="32" t="s">
        <v>514</v>
      </c>
      <c r="I2" s="42" t="s">
        <v>484</v>
      </c>
      <c r="J2" s="42" t="s">
        <v>485</v>
      </c>
      <c r="K2" s="31" t="s">
        <v>156</v>
      </c>
    </row>
    <row r="3" ht="55.5" customHeight="1" spans="1:11">
      <c r="A3" s="33" t="s">
        <v>486</v>
      </c>
      <c r="B3" s="34"/>
      <c r="C3" s="34"/>
      <c r="D3" s="34"/>
      <c r="E3" s="34"/>
      <c r="F3" s="34"/>
      <c r="G3" s="34"/>
      <c r="H3" s="34"/>
      <c r="I3" s="34"/>
      <c r="J3" s="34"/>
      <c r="K3" s="43"/>
    </row>
    <row r="4" ht="55.5" customHeight="1" spans="1:11">
      <c r="A4" s="35">
        <v>1</v>
      </c>
      <c r="B4" s="36" t="s">
        <v>77</v>
      </c>
      <c r="C4" s="37">
        <v>6707</v>
      </c>
      <c r="D4" s="37">
        <v>231430</v>
      </c>
      <c r="E4" s="38" t="s">
        <v>160</v>
      </c>
      <c r="F4" s="37">
        <v>107134</v>
      </c>
      <c r="G4" s="39">
        <v>3601</v>
      </c>
      <c r="H4" s="40">
        <v>333</v>
      </c>
      <c r="I4" s="31" t="s">
        <v>515</v>
      </c>
      <c r="J4" s="44">
        <v>0</v>
      </c>
      <c r="K4" s="31"/>
    </row>
    <row r="5" ht="43.5" customHeight="1" spans="1:11">
      <c r="A5" s="35">
        <v>2</v>
      </c>
      <c r="B5" s="36" t="s">
        <v>317</v>
      </c>
      <c r="C5" s="37">
        <v>605</v>
      </c>
      <c r="D5" s="37">
        <v>5318</v>
      </c>
      <c r="E5" s="37" t="s">
        <v>169</v>
      </c>
      <c r="F5" s="37">
        <v>18330</v>
      </c>
      <c r="G5" s="39">
        <v>36.15</v>
      </c>
      <c r="H5" s="31" t="s">
        <v>35</v>
      </c>
      <c r="I5" s="31" t="s">
        <v>515</v>
      </c>
      <c r="J5" s="44">
        <v>0</v>
      </c>
      <c r="K5" s="31"/>
    </row>
    <row r="6" ht="41.25" hidden="1" customHeight="1" spans="1:11">
      <c r="A6" s="35">
        <v>3</v>
      </c>
      <c r="B6" s="36" t="s">
        <v>318</v>
      </c>
      <c r="C6" s="37">
        <v>469</v>
      </c>
      <c r="D6" s="37">
        <v>15000</v>
      </c>
      <c r="E6" s="37" t="s">
        <v>163</v>
      </c>
      <c r="F6" s="37">
        <v>14900</v>
      </c>
      <c r="G6" s="39">
        <v>0</v>
      </c>
      <c r="H6" s="31" t="s">
        <v>35</v>
      </c>
      <c r="I6" s="31" t="s">
        <v>489</v>
      </c>
      <c r="J6" s="44">
        <v>0</v>
      </c>
      <c r="K6" s="31"/>
    </row>
    <row r="7" ht="41.25" customHeight="1" spans="1:11">
      <c r="A7" s="35">
        <v>4</v>
      </c>
      <c r="B7" s="36" t="s">
        <v>319</v>
      </c>
      <c r="C7" s="37">
        <v>1452</v>
      </c>
      <c r="D7" s="37">
        <v>6718</v>
      </c>
      <c r="E7" s="37" t="s">
        <v>169</v>
      </c>
      <c r="F7" s="37">
        <v>7521</v>
      </c>
      <c r="G7" s="39">
        <v>120</v>
      </c>
      <c r="H7" s="31" t="s">
        <v>35</v>
      </c>
      <c r="I7" s="31" t="s">
        <v>489</v>
      </c>
      <c r="J7" s="44">
        <v>0</v>
      </c>
      <c r="K7" s="31"/>
    </row>
    <row r="8" ht="39" customHeight="1" spans="1:11">
      <c r="A8" s="35">
        <v>5</v>
      </c>
      <c r="B8" s="36" t="s">
        <v>78</v>
      </c>
      <c r="C8" s="37">
        <v>5821</v>
      </c>
      <c r="D8" s="37">
        <v>109843</v>
      </c>
      <c r="E8" s="38" t="s">
        <v>160</v>
      </c>
      <c r="F8" s="37">
        <v>99223</v>
      </c>
      <c r="G8" s="39">
        <v>3429</v>
      </c>
      <c r="H8" s="31" t="s">
        <v>35</v>
      </c>
      <c r="I8" s="31" t="s">
        <v>515</v>
      </c>
      <c r="J8" s="44">
        <v>0</v>
      </c>
      <c r="K8" s="31"/>
    </row>
    <row r="9" ht="90" customHeight="1" spans="1:11">
      <c r="A9" s="35">
        <v>6</v>
      </c>
      <c r="B9" s="36" t="s">
        <v>80</v>
      </c>
      <c r="C9" s="37">
        <v>2844</v>
      </c>
      <c r="D9" s="37">
        <v>83975</v>
      </c>
      <c r="E9" s="38" t="s">
        <v>160</v>
      </c>
      <c r="F9" s="37">
        <v>34766</v>
      </c>
      <c r="G9" s="39">
        <v>1560</v>
      </c>
      <c r="H9" s="40">
        <v>102</v>
      </c>
      <c r="I9" s="44" t="s">
        <v>160</v>
      </c>
      <c r="J9" s="44">
        <v>150</v>
      </c>
      <c r="K9" s="45" t="s">
        <v>516</v>
      </c>
    </row>
    <row r="10" ht="44.25" customHeight="1" spans="1:11">
      <c r="A10" s="35">
        <v>7</v>
      </c>
      <c r="B10" s="36" t="s">
        <v>320</v>
      </c>
      <c r="C10" s="37">
        <v>876</v>
      </c>
      <c r="D10" s="37">
        <v>7200</v>
      </c>
      <c r="E10" s="37" t="s">
        <v>163</v>
      </c>
      <c r="F10" s="37">
        <v>3650</v>
      </c>
      <c r="G10" s="39">
        <v>413</v>
      </c>
      <c r="H10" s="31" t="s">
        <v>35</v>
      </c>
      <c r="I10" s="31" t="s">
        <v>489</v>
      </c>
      <c r="J10" s="44">
        <v>0</v>
      </c>
      <c r="K10" s="31"/>
    </row>
    <row r="11" ht="42" customHeight="1" spans="1:11">
      <c r="A11" s="35">
        <v>8</v>
      </c>
      <c r="B11" s="36" t="s">
        <v>321</v>
      </c>
      <c r="C11" s="37">
        <v>30</v>
      </c>
      <c r="D11" s="37">
        <v>23345</v>
      </c>
      <c r="E11" s="37" t="s">
        <v>163</v>
      </c>
      <c r="F11" s="37">
        <v>0</v>
      </c>
      <c r="G11" s="39">
        <v>0</v>
      </c>
      <c r="H11" s="31" t="s">
        <v>35</v>
      </c>
      <c r="I11" s="31" t="s">
        <v>489</v>
      </c>
      <c r="J11" s="44">
        <v>0</v>
      </c>
      <c r="K11" s="31"/>
    </row>
    <row r="12" ht="57.75" customHeight="1" spans="1:11">
      <c r="A12" s="35">
        <v>9</v>
      </c>
      <c r="B12" s="36" t="s">
        <v>322</v>
      </c>
      <c r="C12" s="37">
        <v>0</v>
      </c>
      <c r="D12" s="37">
        <v>3157</v>
      </c>
      <c r="E12" s="37" t="s">
        <v>163</v>
      </c>
      <c r="F12" s="37">
        <v>4124</v>
      </c>
      <c r="G12" s="39">
        <v>0</v>
      </c>
      <c r="H12" s="31" t="s">
        <v>35</v>
      </c>
      <c r="I12" s="45" t="s">
        <v>490</v>
      </c>
      <c r="J12" s="44">
        <v>0</v>
      </c>
      <c r="K12" s="31"/>
    </row>
    <row r="13" ht="104.25" customHeight="1" spans="1:11">
      <c r="A13" s="35">
        <v>11</v>
      </c>
      <c r="B13" s="36" t="s">
        <v>81</v>
      </c>
      <c r="C13" s="37">
        <v>1712</v>
      </c>
      <c r="D13" s="37">
        <v>50280</v>
      </c>
      <c r="E13" s="38" t="s">
        <v>160</v>
      </c>
      <c r="F13" s="37">
        <v>10982</v>
      </c>
      <c r="G13" s="39">
        <v>350.1</v>
      </c>
      <c r="H13" s="40">
        <v>82</v>
      </c>
      <c r="I13" s="44" t="s">
        <v>160</v>
      </c>
      <c r="J13" s="44">
        <v>150</v>
      </c>
      <c r="K13" s="45" t="s">
        <v>516</v>
      </c>
    </row>
    <row r="14" ht="48" customHeight="1" spans="1:11">
      <c r="A14" s="35">
        <v>12</v>
      </c>
      <c r="B14" s="36" t="s">
        <v>324</v>
      </c>
      <c r="C14" s="37">
        <v>166</v>
      </c>
      <c r="D14" s="37">
        <v>5150.86</v>
      </c>
      <c r="E14" s="37" t="s">
        <v>163</v>
      </c>
      <c r="F14" s="37">
        <v>3802.19</v>
      </c>
      <c r="G14" s="39">
        <v>66</v>
      </c>
      <c r="H14" s="31" t="s">
        <v>35</v>
      </c>
      <c r="I14" s="31" t="s">
        <v>489</v>
      </c>
      <c r="J14" s="44">
        <v>0</v>
      </c>
      <c r="K14" s="31"/>
    </row>
    <row r="15" ht="44.25" customHeight="1" spans="1:11">
      <c r="A15" s="35">
        <v>13</v>
      </c>
      <c r="B15" s="36" t="s">
        <v>325</v>
      </c>
      <c r="C15" s="37">
        <v>173</v>
      </c>
      <c r="D15" s="37">
        <v>3300</v>
      </c>
      <c r="E15" s="37" t="s">
        <v>163</v>
      </c>
      <c r="F15" s="37">
        <v>2800</v>
      </c>
      <c r="G15" s="39">
        <v>50</v>
      </c>
      <c r="H15" s="31" t="s">
        <v>35</v>
      </c>
      <c r="I15" s="31" t="s">
        <v>489</v>
      </c>
      <c r="J15" s="44">
        <v>0</v>
      </c>
      <c r="K15" s="31"/>
    </row>
    <row r="16" ht="39" customHeight="1" spans="1:11">
      <c r="A16" s="35">
        <v>14</v>
      </c>
      <c r="B16" s="36" t="s">
        <v>326</v>
      </c>
      <c r="C16" s="37">
        <v>1547</v>
      </c>
      <c r="D16" s="37">
        <v>5270.38</v>
      </c>
      <c r="E16" s="37" t="s">
        <v>169</v>
      </c>
      <c r="F16" s="37">
        <v>9344.23</v>
      </c>
      <c r="G16" s="39">
        <v>80.12</v>
      </c>
      <c r="H16" s="31" t="s">
        <v>35</v>
      </c>
      <c r="I16" s="31" t="s">
        <v>489</v>
      </c>
      <c r="J16" s="44">
        <v>0</v>
      </c>
      <c r="K16" s="31"/>
    </row>
    <row r="17" ht="45.75" customHeight="1" spans="1:11">
      <c r="A17" s="35">
        <v>15</v>
      </c>
      <c r="B17" s="36" t="s">
        <v>327</v>
      </c>
      <c r="C17" s="37">
        <v>0</v>
      </c>
      <c r="D17" s="37">
        <v>8667.45</v>
      </c>
      <c r="E17" s="37" t="s">
        <v>163</v>
      </c>
      <c r="F17" s="37">
        <v>10153.91</v>
      </c>
      <c r="G17" s="39">
        <v>72.15</v>
      </c>
      <c r="H17" s="31" t="s">
        <v>35</v>
      </c>
      <c r="I17" s="45" t="s">
        <v>491</v>
      </c>
      <c r="J17" s="44">
        <v>0</v>
      </c>
      <c r="K17" s="31"/>
    </row>
    <row r="18" ht="48" customHeight="1" spans="1:11">
      <c r="A18" s="35">
        <v>16</v>
      </c>
      <c r="B18" s="36" t="s">
        <v>328</v>
      </c>
      <c r="C18" s="37">
        <v>777</v>
      </c>
      <c r="D18" s="37">
        <v>52935</v>
      </c>
      <c r="E18" s="37" t="s">
        <v>163</v>
      </c>
      <c r="F18" s="37">
        <v>10939</v>
      </c>
      <c r="G18" s="39">
        <v>296</v>
      </c>
      <c r="H18" s="31" t="s">
        <v>35</v>
      </c>
      <c r="I18" s="45" t="s">
        <v>491</v>
      </c>
      <c r="J18" s="44">
        <v>0</v>
      </c>
      <c r="K18" s="31"/>
    </row>
    <row r="19" ht="90.75" customHeight="1" spans="1:11">
      <c r="A19" s="35">
        <v>17</v>
      </c>
      <c r="B19" s="36" t="s">
        <v>82</v>
      </c>
      <c r="C19" s="37">
        <v>2929</v>
      </c>
      <c r="D19" s="37">
        <v>48057</v>
      </c>
      <c r="E19" s="38" t="s">
        <v>160</v>
      </c>
      <c r="F19" s="37">
        <v>30811</v>
      </c>
      <c r="G19" s="39">
        <v>1393.19</v>
      </c>
      <c r="H19" s="40">
        <v>118</v>
      </c>
      <c r="I19" s="44" t="s">
        <v>160</v>
      </c>
      <c r="J19" s="44">
        <v>150</v>
      </c>
      <c r="K19" s="45" t="s">
        <v>516</v>
      </c>
    </row>
    <row r="20" ht="43.5" customHeight="1" spans="1:11">
      <c r="A20" s="35">
        <v>18</v>
      </c>
      <c r="B20" s="36" t="s">
        <v>329</v>
      </c>
      <c r="C20" s="37">
        <v>0</v>
      </c>
      <c r="D20" s="37">
        <v>21600</v>
      </c>
      <c r="E20" s="37" t="s">
        <v>163</v>
      </c>
      <c r="F20" s="37">
        <v>6574</v>
      </c>
      <c r="G20" s="39">
        <v>180</v>
      </c>
      <c r="H20" s="31" t="s">
        <v>35</v>
      </c>
      <c r="I20" s="45" t="s">
        <v>492</v>
      </c>
      <c r="J20" s="44">
        <v>0</v>
      </c>
      <c r="K20" s="31"/>
    </row>
    <row r="21" ht="84.75" customHeight="1" spans="1:11">
      <c r="A21" s="35">
        <v>19</v>
      </c>
      <c r="B21" s="36" t="s">
        <v>83</v>
      </c>
      <c r="C21" s="37">
        <v>2209</v>
      </c>
      <c r="D21" s="37">
        <v>48400</v>
      </c>
      <c r="E21" s="38" t="s">
        <v>160</v>
      </c>
      <c r="F21" s="37">
        <v>17331</v>
      </c>
      <c r="G21" s="39">
        <v>675</v>
      </c>
      <c r="H21" s="40">
        <v>71</v>
      </c>
      <c r="I21" s="44" t="s">
        <v>160</v>
      </c>
      <c r="J21" s="44">
        <v>150</v>
      </c>
      <c r="K21" s="45" t="s">
        <v>516</v>
      </c>
    </row>
    <row r="22" ht="42.75" customHeight="1" spans="1:11">
      <c r="A22" s="35">
        <v>20</v>
      </c>
      <c r="B22" s="36" t="s">
        <v>330</v>
      </c>
      <c r="C22" s="37">
        <v>0</v>
      </c>
      <c r="D22" s="37">
        <v>8000</v>
      </c>
      <c r="E22" s="37" t="s">
        <v>163</v>
      </c>
      <c r="F22" s="37">
        <v>4491</v>
      </c>
      <c r="G22" s="39">
        <v>21</v>
      </c>
      <c r="H22" s="31" t="s">
        <v>35</v>
      </c>
      <c r="I22" s="45" t="s">
        <v>493</v>
      </c>
      <c r="J22" s="44">
        <v>0</v>
      </c>
      <c r="K22" s="31"/>
    </row>
    <row r="23" ht="45" customHeight="1" spans="1:11">
      <c r="A23" s="35">
        <v>21</v>
      </c>
      <c r="B23" s="36" t="s">
        <v>331</v>
      </c>
      <c r="C23" s="37">
        <v>2565</v>
      </c>
      <c r="D23" s="37">
        <v>16008</v>
      </c>
      <c r="E23" s="37" t="s">
        <v>169</v>
      </c>
      <c r="F23" s="37">
        <v>5162</v>
      </c>
      <c r="G23" s="39">
        <v>339</v>
      </c>
      <c r="H23" s="31" t="s">
        <v>35</v>
      </c>
      <c r="I23" s="44" t="s">
        <v>160</v>
      </c>
      <c r="J23" s="44">
        <v>150</v>
      </c>
      <c r="K23" s="31"/>
    </row>
    <row r="24" ht="44.25" customHeight="1" spans="1:11">
      <c r="A24" s="35">
        <v>22</v>
      </c>
      <c r="B24" s="36" t="s">
        <v>332</v>
      </c>
      <c r="C24" s="37">
        <v>950</v>
      </c>
      <c r="D24" s="37">
        <v>143190</v>
      </c>
      <c r="E24" s="37" t="s">
        <v>163</v>
      </c>
      <c r="F24" s="37">
        <v>5000</v>
      </c>
      <c r="G24" s="39">
        <v>25</v>
      </c>
      <c r="H24" s="31" t="s">
        <v>35</v>
      </c>
      <c r="I24" s="45" t="s">
        <v>494</v>
      </c>
      <c r="J24" s="44">
        <v>0</v>
      </c>
      <c r="K24" s="31"/>
    </row>
    <row r="25" ht="52.5" customHeight="1" spans="1:11">
      <c r="A25" s="35">
        <v>23</v>
      </c>
      <c r="B25" s="36" t="s">
        <v>333</v>
      </c>
      <c r="C25" s="37">
        <v>750</v>
      </c>
      <c r="D25" s="37">
        <v>46550</v>
      </c>
      <c r="E25" s="37" t="s">
        <v>163</v>
      </c>
      <c r="F25" s="37">
        <v>28312</v>
      </c>
      <c r="G25" s="39">
        <v>55.3</v>
      </c>
      <c r="H25" s="31" t="s">
        <v>35</v>
      </c>
      <c r="I25" s="45" t="s">
        <v>494</v>
      </c>
      <c r="J25" s="44">
        <v>0</v>
      </c>
      <c r="K25" s="31"/>
    </row>
    <row r="26" ht="46.5" customHeight="1" spans="1:11">
      <c r="A26" s="35">
        <v>24</v>
      </c>
      <c r="B26" s="36" t="s">
        <v>334</v>
      </c>
      <c r="C26" s="37">
        <v>1269</v>
      </c>
      <c r="D26" s="37">
        <v>33000</v>
      </c>
      <c r="E26" s="37" t="s">
        <v>169</v>
      </c>
      <c r="F26" s="37">
        <v>17519</v>
      </c>
      <c r="G26" s="39">
        <v>337</v>
      </c>
      <c r="H26" s="31" t="s">
        <v>35</v>
      </c>
      <c r="I26" s="45" t="s">
        <v>494</v>
      </c>
      <c r="J26" s="44">
        <v>0</v>
      </c>
      <c r="K26" s="31"/>
    </row>
    <row r="27" ht="44.25" customHeight="1" spans="1:11">
      <c r="A27" s="35">
        <v>25</v>
      </c>
      <c r="B27" s="36" t="s">
        <v>335</v>
      </c>
      <c r="C27" s="37">
        <v>350</v>
      </c>
      <c r="D27" s="37">
        <v>10000</v>
      </c>
      <c r="E27" s="37" t="s">
        <v>163</v>
      </c>
      <c r="F27" s="37">
        <v>0</v>
      </c>
      <c r="G27" s="39">
        <v>66</v>
      </c>
      <c r="H27" s="31" t="s">
        <v>35</v>
      </c>
      <c r="I27" s="31" t="s">
        <v>489</v>
      </c>
      <c r="J27" s="44">
        <v>0</v>
      </c>
      <c r="K27" s="31"/>
    </row>
    <row r="28" ht="42.75" customHeight="1" spans="1:11">
      <c r="A28" s="35">
        <v>26</v>
      </c>
      <c r="B28" s="36" t="s">
        <v>336</v>
      </c>
      <c r="C28" s="37">
        <v>851</v>
      </c>
      <c r="D28" s="37">
        <v>34621</v>
      </c>
      <c r="E28" s="37" t="s">
        <v>163</v>
      </c>
      <c r="F28" s="37">
        <v>8934</v>
      </c>
      <c r="G28" s="39">
        <v>420</v>
      </c>
      <c r="H28" s="31" t="s">
        <v>35</v>
      </c>
      <c r="I28" s="44" t="s">
        <v>160</v>
      </c>
      <c r="J28" s="44">
        <v>150</v>
      </c>
      <c r="K28" s="31"/>
    </row>
    <row r="29" ht="42.75" customHeight="1" spans="1:11">
      <c r="A29" s="35">
        <v>27</v>
      </c>
      <c r="B29" s="36" t="s">
        <v>337</v>
      </c>
      <c r="C29" s="37">
        <v>0</v>
      </c>
      <c r="D29" s="37">
        <v>0</v>
      </c>
      <c r="E29" s="37" t="s">
        <v>163</v>
      </c>
      <c r="F29" s="37">
        <v>0</v>
      </c>
      <c r="G29" s="39">
        <v>0</v>
      </c>
      <c r="H29" s="31" t="s">
        <v>35</v>
      </c>
      <c r="I29" s="45" t="s">
        <v>495</v>
      </c>
      <c r="J29" s="44">
        <v>0</v>
      </c>
      <c r="K29" s="31"/>
    </row>
    <row r="30" ht="47.25" customHeight="1" spans="1:11">
      <c r="A30" s="35">
        <v>28</v>
      </c>
      <c r="B30" s="36" t="s">
        <v>338</v>
      </c>
      <c r="C30" s="37">
        <v>1071</v>
      </c>
      <c r="D30" s="37">
        <v>10184</v>
      </c>
      <c r="E30" s="37" t="s">
        <v>163</v>
      </c>
      <c r="F30" s="37">
        <v>5675</v>
      </c>
      <c r="G30" s="39">
        <v>41</v>
      </c>
      <c r="H30" s="31" t="s">
        <v>35</v>
      </c>
      <c r="I30" s="44" t="s">
        <v>160</v>
      </c>
      <c r="J30" s="44">
        <v>150</v>
      </c>
      <c r="K30" s="31"/>
    </row>
    <row r="31" ht="57" customHeight="1" spans="1:11">
      <c r="A31" s="35">
        <v>29</v>
      </c>
      <c r="B31" s="36" t="s">
        <v>339</v>
      </c>
      <c r="C31" s="37">
        <v>0</v>
      </c>
      <c r="D31" s="37">
        <v>7998</v>
      </c>
      <c r="E31" s="37" t="s">
        <v>163</v>
      </c>
      <c r="F31" s="37">
        <v>3538</v>
      </c>
      <c r="G31" s="39">
        <v>319</v>
      </c>
      <c r="H31" s="31" t="s">
        <v>35</v>
      </c>
      <c r="I31" s="46" t="s">
        <v>496</v>
      </c>
      <c r="J31" s="44">
        <v>0</v>
      </c>
      <c r="K31" s="31"/>
    </row>
    <row r="32" ht="48" customHeight="1" spans="1:11">
      <c r="A32" s="35">
        <v>30</v>
      </c>
      <c r="B32" s="36" t="s">
        <v>340</v>
      </c>
      <c r="C32" s="37">
        <v>0</v>
      </c>
      <c r="D32" s="37">
        <v>4000</v>
      </c>
      <c r="E32" s="37" t="s">
        <v>163</v>
      </c>
      <c r="F32" s="37">
        <v>1645</v>
      </c>
      <c r="G32" s="39">
        <v>0</v>
      </c>
      <c r="H32" s="31" t="s">
        <v>35</v>
      </c>
      <c r="I32" s="46" t="s">
        <v>497</v>
      </c>
      <c r="J32" s="44">
        <v>0</v>
      </c>
      <c r="K32" s="31"/>
    </row>
    <row r="33" ht="65.25" customHeight="1" spans="1:11">
      <c r="A33" s="35">
        <v>31</v>
      </c>
      <c r="B33" s="36" t="s">
        <v>341</v>
      </c>
      <c r="C33" s="37">
        <v>680</v>
      </c>
      <c r="D33" s="37">
        <v>126323</v>
      </c>
      <c r="E33" s="37" t="s">
        <v>163</v>
      </c>
      <c r="F33" s="37">
        <v>10131</v>
      </c>
      <c r="G33" s="39">
        <v>98.27</v>
      </c>
      <c r="H33" s="31" t="s">
        <v>35</v>
      </c>
      <c r="I33" s="46" t="s">
        <v>497</v>
      </c>
      <c r="J33" s="44">
        <v>0</v>
      </c>
      <c r="K33" s="31"/>
    </row>
    <row r="34" ht="45" customHeight="1" spans="1:11">
      <c r="A34" s="35">
        <v>32</v>
      </c>
      <c r="B34" s="36" t="s">
        <v>342</v>
      </c>
      <c r="C34" s="37">
        <v>0</v>
      </c>
      <c r="D34" s="37">
        <v>0</v>
      </c>
      <c r="E34" s="37" t="s">
        <v>163</v>
      </c>
      <c r="F34" s="37">
        <v>0</v>
      </c>
      <c r="G34" s="39">
        <v>0</v>
      </c>
      <c r="H34" s="31" t="s">
        <v>35</v>
      </c>
      <c r="I34" s="46" t="s">
        <v>497</v>
      </c>
      <c r="J34" s="44">
        <v>0</v>
      </c>
      <c r="K34" s="31"/>
    </row>
    <row r="35" ht="86.25" customHeight="1" spans="1:11">
      <c r="A35" s="35">
        <v>33</v>
      </c>
      <c r="B35" s="36" t="s">
        <v>84</v>
      </c>
      <c r="C35" s="37">
        <v>2801</v>
      </c>
      <c r="D35" s="37">
        <v>66000</v>
      </c>
      <c r="E35" s="38" t="s">
        <v>160</v>
      </c>
      <c r="F35" s="37">
        <v>45000</v>
      </c>
      <c r="G35" s="39">
        <v>1030</v>
      </c>
      <c r="H35" s="40">
        <v>100</v>
      </c>
      <c r="I35" s="44" t="s">
        <v>160</v>
      </c>
      <c r="J35" s="44">
        <v>150</v>
      </c>
      <c r="K35" s="45" t="s">
        <v>516</v>
      </c>
    </row>
    <row r="36" ht="51" customHeight="1" spans="1:11">
      <c r="A36" s="35">
        <v>34</v>
      </c>
      <c r="B36" s="36" t="s">
        <v>343</v>
      </c>
      <c r="C36" s="37">
        <v>129</v>
      </c>
      <c r="D36" s="37">
        <v>10800</v>
      </c>
      <c r="E36" s="37" t="s">
        <v>163</v>
      </c>
      <c r="F36" s="37">
        <v>2050</v>
      </c>
      <c r="G36" s="39">
        <v>93</v>
      </c>
      <c r="H36" s="31" t="s">
        <v>35</v>
      </c>
      <c r="I36" s="31" t="s">
        <v>489</v>
      </c>
      <c r="J36" s="44">
        <v>0</v>
      </c>
      <c r="K36" s="31"/>
    </row>
    <row r="37" ht="44.25" customHeight="1" spans="1:11">
      <c r="A37" s="35">
        <v>35</v>
      </c>
      <c r="B37" s="36" t="s">
        <v>344</v>
      </c>
      <c r="C37" s="37">
        <v>67</v>
      </c>
      <c r="D37" s="37">
        <v>8560</v>
      </c>
      <c r="E37" s="37" t="s">
        <v>163</v>
      </c>
      <c r="F37" s="37">
        <v>0</v>
      </c>
      <c r="G37" s="39">
        <v>0</v>
      </c>
      <c r="H37" s="31" t="s">
        <v>35</v>
      </c>
      <c r="I37" s="31" t="s">
        <v>489</v>
      </c>
      <c r="J37" s="44">
        <v>0</v>
      </c>
      <c r="K37" s="31"/>
    </row>
    <row r="38" ht="45" customHeight="1" spans="1:11">
      <c r="A38" s="35">
        <v>36</v>
      </c>
      <c r="B38" s="36" t="s">
        <v>345</v>
      </c>
      <c r="C38" s="37">
        <v>0</v>
      </c>
      <c r="D38" s="37">
        <v>0</v>
      </c>
      <c r="E38" s="37" t="s">
        <v>163</v>
      </c>
      <c r="F38" s="37">
        <v>0</v>
      </c>
      <c r="G38" s="39">
        <v>0</v>
      </c>
      <c r="H38" s="31" t="s">
        <v>35</v>
      </c>
      <c r="I38" s="31" t="s">
        <v>489</v>
      </c>
      <c r="J38" s="44">
        <v>0</v>
      </c>
      <c r="K38" s="31"/>
    </row>
    <row r="39" ht="55.5" customHeight="1" spans="1:11">
      <c r="A39" s="35">
        <v>37</v>
      </c>
      <c r="B39" s="36" t="s">
        <v>346</v>
      </c>
      <c r="C39" s="37">
        <v>65</v>
      </c>
      <c r="D39" s="37">
        <v>19000</v>
      </c>
      <c r="E39" s="37" t="s">
        <v>163</v>
      </c>
      <c r="F39" s="37">
        <v>1200</v>
      </c>
      <c r="G39" s="39">
        <v>68</v>
      </c>
      <c r="H39" s="31" t="s">
        <v>35</v>
      </c>
      <c r="I39" s="31" t="s">
        <v>489</v>
      </c>
      <c r="J39" s="44">
        <v>0</v>
      </c>
      <c r="K39" s="31"/>
    </row>
    <row r="40" ht="55.5" customHeight="1" spans="1:11">
      <c r="A40" s="37">
        <v>38</v>
      </c>
      <c r="B40" s="36" t="s">
        <v>361</v>
      </c>
      <c r="C40" s="37">
        <v>491</v>
      </c>
      <c r="D40" s="37">
        <v>13200</v>
      </c>
      <c r="E40" s="37"/>
      <c r="F40" s="37"/>
      <c r="G40" s="39"/>
      <c r="H40" s="31" t="s">
        <v>35</v>
      </c>
      <c r="I40" s="44" t="s">
        <v>160</v>
      </c>
      <c r="J40" s="47">
        <v>150</v>
      </c>
      <c r="K40" s="31"/>
    </row>
    <row r="41" ht="55.5" customHeight="1" spans="1:11">
      <c r="A41" s="37">
        <v>39</v>
      </c>
      <c r="B41" s="36" t="s">
        <v>362</v>
      </c>
      <c r="C41" s="37">
        <v>400</v>
      </c>
      <c r="D41" s="37">
        <v>50420</v>
      </c>
      <c r="E41" s="37"/>
      <c r="F41" s="37"/>
      <c r="G41" s="39"/>
      <c r="H41" s="31" t="s">
        <v>35</v>
      </c>
      <c r="I41" s="44" t="s">
        <v>160</v>
      </c>
      <c r="J41" s="47">
        <v>150</v>
      </c>
      <c r="K41" s="31"/>
    </row>
    <row r="42" ht="55.5" customHeight="1" spans="1:11">
      <c r="A42" s="37">
        <v>40</v>
      </c>
      <c r="B42" s="36" t="s">
        <v>363</v>
      </c>
      <c r="C42" s="37">
        <v>407</v>
      </c>
      <c r="D42" s="37">
        <v>59100</v>
      </c>
      <c r="E42" s="37"/>
      <c r="F42" s="39"/>
      <c r="G42" s="31"/>
      <c r="H42" s="31" t="s">
        <v>35</v>
      </c>
      <c r="I42" s="44" t="s">
        <v>160</v>
      </c>
      <c r="J42" s="47">
        <v>150</v>
      </c>
      <c r="K42" s="31"/>
    </row>
    <row r="43" ht="55.5" customHeight="1" spans="1:11">
      <c r="A43" s="37">
        <v>41</v>
      </c>
      <c r="B43" s="36" t="s">
        <v>386</v>
      </c>
      <c r="C43" s="37">
        <v>1857</v>
      </c>
      <c r="D43" s="37">
        <v>39422</v>
      </c>
      <c r="E43" s="37"/>
      <c r="F43" s="39"/>
      <c r="G43" s="31"/>
      <c r="H43" s="31" t="s">
        <v>35</v>
      </c>
      <c r="I43" s="44" t="s">
        <v>160</v>
      </c>
      <c r="J43" s="47">
        <v>150</v>
      </c>
      <c r="K43" s="31"/>
    </row>
    <row r="44" ht="55.5" customHeight="1" spans="1:11">
      <c r="A44" s="37">
        <v>42</v>
      </c>
      <c r="B44" s="36" t="s">
        <v>387</v>
      </c>
      <c r="C44" s="37">
        <v>336</v>
      </c>
      <c r="D44" s="37">
        <v>13355</v>
      </c>
      <c r="E44" s="37"/>
      <c r="F44" s="37"/>
      <c r="G44" s="39"/>
      <c r="H44" s="31" t="s">
        <v>35</v>
      </c>
      <c r="I44" s="45" t="s">
        <v>499</v>
      </c>
      <c r="J44" s="47">
        <v>0</v>
      </c>
      <c r="K44" s="31"/>
    </row>
    <row r="45" ht="55.5" customHeight="1" spans="1:11">
      <c r="A45" s="37">
        <v>43</v>
      </c>
      <c r="B45" s="36" t="s">
        <v>388</v>
      </c>
      <c r="C45" s="37">
        <v>727</v>
      </c>
      <c r="D45" s="37">
        <v>33320</v>
      </c>
      <c r="E45" s="37"/>
      <c r="F45" s="37"/>
      <c r="G45" s="39"/>
      <c r="H45" s="31" t="s">
        <v>35</v>
      </c>
      <c r="I45" s="45" t="s">
        <v>499</v>
      </c>
      <c r="J45" s="47">
        <v>0</v>
      </c>
      <c r="K45" s="31"/>
    </row>
    <row r="46" ht="44.25" customHeight="1" spans="1:11">
      <c r="A46" s="37">
        <v>44</v>
      </c>
      <c r="B46" s="36" t="s">
        <v>389</v>
      </c>
      <c r="C46" s="37">
        <v>430</v>
      </c>
      <c r="D46" s="37">
        <v>26666</v>
      </c>
      <c r="E46" s="37"/>
      <c r="F46" s="37"/>
      <c r="G46" s="39"/>
      <c r="H46" s="31" t="s">
        <v>35</v>
      </c>
      <c r="I46" s="31" t="s">
        <v>489</v>
      </c>
      <c r="J46" s="47">
        <v>0</v>
      </c>
      <c r="K46" s="31"/>
    </row>
    <row r="47" ht="55.5" customHeight="1" spans="1:11">
      <c r="A47" s="37">
        <v>45</v>
      </c>
      <c r="B47" s="36" t="s">
        <v>178</v>
      </c>
      <c r="C47" s="37">
        <v>1041</v>
      </c>
      <c r="D47" s="37">
        <v>54508</v>
      </c>
      <c r="E47" s="37"/>
      <c r="F47" s="37"/>
      <c r="G47" s="39"/>
      <c r="H47" s="31" t="s">
        <v>35</v>
      </c>
      <c r="I47" s="44" t="s">
        <v>160</v>
      </c>
      <c r="J47" s="47">
        <v>150</v>
      </c>
      <c r="K47" s="31"/>
    </row>
    <row r="48" ht="81" customHeight="1" spans="1:11">
      <c r="A48" s="37">
        <v>46</v>
      </c>
      <c r="B48" s="36" t="s">
        <v>32</v>
      </c>
      <c r="C48" s="37">
        <v>1404</v>
      </c>
      <c r="D48" s="37">
        <v>54355</v>
      </c>
      <c r="E48" s="37" t="s">
        <v>160</v>
      </c>
      <c r="F48" s="37">
        <v>20094</v>
      </c>
      <c r="G48" s="39">
        <v>908</v>
      </c>
      <c r="H48" s="31">
        <v>45</v>
      </c>
      <c r="I48" s="44" t="s">
        <v>160</v>
      </c>
      <c r="J48" s="47">
        <v>150</v>
      </c>
      <c r="K48" s="45" t="s">
        <v>516</v>
      </c>
    </row>
    <row r="49" ht="42" customHeight="1" spans="1:11">
      <c r="A49" s="37">
        <v>47</v>
      </c>
      <c r="B49" s="36" t="s">
        <v>377</v>
      </c>
      <c r="C49" s="37">
        <v>36</v>
      </c>
      <c r="D49" s="37">
        <v>86667</v>
      </c>
      <c r="E49" s="37" t="s">
        <v>163</v>
      </c>
      <c r="F49" s="37">
        <v>31894</v>
      </c>
      <c r="G49" s="39">
        <v>361</v>
      </c>
      <c r="H49" s="31" t="s">
        <v>35</v>
      </c>
      <c r="I49" s="44" t="s">
        <v>160</v>
      </c>
      <c r="J49" s="47">
        <v>150</v>
      </c>
      <c r="K49" s="31"/>
    </row>
    <row r="50" ht="35.25" customHeight="1" spans="1:11">
      <c r="A50" s="37">
        <v>48</v>
      </c>
      <c r="B50" s="36" t="s">
        <v>378</v>
      </c>
      <c r="C50" s="37">
        <v>584</v>
      </c>
      <c r="D50" s="37">
        <v>349669.98</v>
      </c>
      <c r="E50" s="37" t="s">
        <v>163</v>
      </c>
      <c r="F50" s="37">
        <v>9760</v>
      </c>
      <c r="G50" s="39">
        <v>280.9</v>
      </c>
      <c r="H50" s="31" t="s">
        <v>35</v>
      </c>
      <c r="I50" s="44" t="s">
        <v>160</v>
      </c>
      <c r="J50" s="47">
        <v>150</v>
      </c>
      <c r="K50" s="31"/>
    </row>
    <row r="51" ht="35.25" customHeight="1" spans="1:11">
      <c r="A51" s="35" t="s">
        <v>480</v>
      </c>
      <c r="B51" s="37"/>
      <c r="C51" s="31"/>
      <c r="D51" s="31"/>
      <c r="E51" s="31"/>
      <c r="F51" s="31"/>
      <c r="G51" s="31"/>
      <c r="H51" s="31"/>
      <c r="I51" s="31"/>
      <c r="J51" s="44">
        <f>SUM(J4:J50)</f>
        <v>2400</v>
      </c>
      <c r="K51" s="31"/>
    </row>
  </sheetData>
  <mergeCells count="2">
    <mergeCell ref="A1:K1"/>
    <mergeCell ref="A3:K3"/>
  </mergeCells>
  <pageMargins left="0.699305555555556" right="0.699305555555556" top="0.75" bottom="0.75" header="0.3" footer="0.3"/>
  <pageSetup paperSize="9" scale="8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Y77"/>
  <sheetViews>
    <sheetView topLeftCell="C1" workbookViewId="0">
      <selection activeCell="P11" sqref="P11"/>
    </sheetView>
  </sheetViews>
  <sheetFormatPr defaultColWidth="9" defaultRowHeight="13.5"/>
  <cols>
    <col min="1" max="1" width="7.75" style="1" customWidth="1"/>
    <col min="2" max="2" width="23.625" style="1" customWidth="1"/>
    <col min="3" max="3" width="14.85" style="1" customWidth="1"/>
    <col min="4" max="8" width="9" style="1"/>
    <col min="9" max="9" width="13.35" style="1" customWidth="1"/>
    <col min="10" max="10" width="16.35" style="1" customWidth="1"/>
    <col min="11" max="11" width="13.625" style="1" customWidth="1"/>
    <col min="12" max="12" width="12.85" style="1" customWidth="1"/>
    <col min="13" max="13" width="9.625" style="1" customWidth="1"/>
    <col min="14" max="14" width="11.5" style="1" customWidth="1"/>
    <col min="15" max="15" width="9.625" style="1" customWidth="1"/>
    <col min="16" max="16" width="11" style="1" customWidth="1"/>
    <col min="17" max="17" width="9.625" style="1" customWidth="1"/>
    <col min="18" max="18" width="13.125" style="1" customWidth="1"/>
    <col min="19" max="19" width="13.85" style="1" customWidth="1"/>
    <col min="20" max="21" width="12.625" style="1" customWidth="1"/>
    <col min="22" max="22" width="12.35" style="1" customWidth="1"/>
    <col min="23" max="23" width="12.25" style="1" customWidth="1"/>
    <col min="24" max="24" width="13.35" style="1" customWidth="1"/>
    <col min="25" max="25" width="15.35" style="1" customWidth="1"/>
    <col min="26" max="16384" width="9" style="1"/>
  </cols>
  <sheetData>
    <row r="1" ht="50.25" customHeight="1" spans="1:24">
      <c r="A1" s="2" t="s">
        <v>517</v>
      </c>
      <c r="B1" s="3"/>
      <c r="C1" s="3"/>
      <c r="D1" s="3"/>
      <c r="E1" s="3"/>
      <c r="F1" s="3"/>
      <c r="G1" s="3"/>
      <c r="H1" s="4"/>
      <c r="I1" s="4"/>
      <c r="J1" s="4"/>
      <c r="K1" s="4"/>
      <c r="L1" s="4"/>
      <c r="M1" s="4"/>
      <c r="N1" s="4"/>
      <c r="O1" s="4"/>
      <c r="P1" s="4"/>
      <c r="Q1" s="4"/>
      <c r="R1" s="4"/>
      <c r="S1" s="4"/>
      <c r="T1" s="4"/>
      <c r="U1" s="4"/>
      <c r="V1" s="4"/>
      <c r="W1" s="4"/>
      <c r="X1" s="4"/>
    </row>
    <row r="2" ht="29.25" customHeight="1" spans="1:25">
      <c r="A2" s="5" t="s">
        <v>1</v>
      </c>
      <c r="B2" s="5" t="s">
        <v>2</v>
      </c>
      <c r="C2" s="5" t="s">
        <v>3</v>
      </c>
      <c r="D2" s="5" t="s">
        <v>155</v>
      </c>
      <c r="E2" s="6" t="s">
        <v>156</v>
      </c>
      <c r="F2" s="5" t="s">
        <v>157</v>
      </c>
      <c r="G2" s="5" t="s">
        <v>158</v>
      </c>
      <c r="H2" s="5" t="s">
        <v>4</v>
      </c>
      <c r="I2" s="6" t="s">
        <v>5</v>
      </c>
      <c r="J2" s="12"/>
      <c r="K2" s="5" t="s">
        <v>518</v>
      </c>
      <c r="L2" s="5" t="s">
        <v>6</v>
      </c>
      <c r="M2" s="13" t="s">
        <v>7</v>
      </c>
      <c r="N2" s="12"/>
      <c r="O2" s="14" t="s">
        <v>8</v>
      </c>
      <c r="P2" s="12"/>
      <c r="Q2" s="12"/>
      <c r="R2" s="12"/>
      <c r="S2" s="12"/>
      <c r="T2" s="12"/>
      <c r="U2" s="12"/>
      <c r="V2" s="12"/>
      <c r="W2" s="12"/>
      <c r="X2" s="5" t="s">
        <v>9</v>
      </c>
      <c r="Y2" s="5" t="s">
        <v>10</v>
      </c>
    </row>
    <row r="3" ht="31.5" customHeight="1" spans="1:25">
      <c r="A3" s="7"/>
      <c r="B3" s="7"/>
      <c r="C3" s="7"/>
      <c r="D3" s="7"/>
      <c r="E3" s="6"/>
      <c r="F3" s="7"/>
      <c r="G3" s="7"/>
      <c r="H3" s="7"/>
      <c r="I3" s="15" t="s">
        <v>13</v>
      </c>
      <c r="J3" s="15" t="s">
        <v>14</v>
      </c>
      <c r="K3" s="7"/>
      <c r="L3" s="7"/>
      <c r="M3" s="16" t="s">
        <v>15</v>
      </c>
      <c r="N3" s="17"/>
      <c r="O3" s="16" t="s">
        <v>16</v>
      </c>
      <c r="P3" s="17"/>
      <c r="Q3" s="13" t="s">
        <v>17</v>
      </c>
      <c r="R3" s="12"/>
      <c r="S3" s="12"/>
      <c r="T3" s="12"/>
      <c r="U3" s="12"/>
      <c r="V3" s="12"/>
      <c r="W3" s="12"/>
      <c r="X3" s="7"/>
      <c r="Y3" s="7"/>
    </row>
    <row r="4" ht="39" customHeight="1" spans="1:25">
      <c r="A4" s="7"/>
      <c r="B4" s="7"/>
      <c r="C4" s="7"/>
      <c r="D4" s="7"/>
      <c r="E4" s="6"/>
      <c r="F4" s="7"/>
      <c r="G4" s="7"/>
      <c r="H4" s="7"/>
      <c r="I4" s="7"/>
      <c r="J4" s="7"/>
      <c r="K4" s="7"/>
      <c r="L4" s="7"/>
      <c r="M4" s="23"/>
      <c r="N4" s="24"/>
      <c r="O4" s="23"/>
      <c r="P4" s="24"/>
      <c r="Q4" s="16" t="s">
        <v>519</v>
      </c>
      <c r="R4" s="17"/>
      <c r="S4" s="13" t="s">
        <v>520</v>
      </c>
      <c r="T4" s="13"/>
      <c r="U4" s="13"/>
      <c r="V4" s="13"/>
      <c r="W4" s="12"/>
      <c r="X4" s="7"/>
      <c r="Y4" s="7"/>
    </row>
    <row r="5" ht="39" customHeight="1" spans="1:25">
      <c r="A5" s="7"/>
      <c r="B5" s="7"/>
      <c r="C5" s="7"/>
      <c r="D5" s="7"/>
      <c r="E5" s="6"/>
      <c r="F5" s="7"/>
      <c r="G5" s="7"/>
      <c r="H5" s="7"/>
      <c r="I5" s="8"/>
      <c r="J5" s="8"/>
      <c r="K5" s="7"/>
      <c r="L5" s="8"/>
      <c r="M5" s="25"/>
      <c r="N5" s="26"/>
      <c r="O5" s="25"/>
      <c r="P5" s="26"/>
      <c r="Q5" s="25"/>
      <c r="R5" s="26"/>
      <c r="S5" s="18" t="s">
        <v>21</v>
      </c>
      <c r="T5" s="13" t="s">
        <v>521</v>
      </c>
      <c r="U5" s="12"/>
      <c r="V5" s="12"/>
      <c r="W5" s="12"/>
      <c r="X5" s="8"/>
      <c r="Y5" s="8"/>
    </row>
    <row r="6" ht="219" customHeight="1" spans="1:25">
      <c r="A6" s="8"/>
      <c r="B6" s="8"/>
      <c r="C6" s="8"/>
      <c r="D6" s="8"/>
      <c r="E6" s="6"/>
      <c r="F6" s="8"/>
      <c r="G6" s="8"/>
      <c r="H6" s="8"/>
      <c r="I6" s="13"/>
      <c r="J6" s="18" t="s">
        <v>19</v>
      </c>
      <c r="K6" s="8"/>
      <c r="L6" s="18" t="s">
        <v>20</v>
      </c>
      <c r="M6" s="18" t="s">
        <v>21</v>
      </c>
      <c r="N6" s="18" t="s">
        <v>22</v>
      </c>
      <c r="O6" s="18" t="s">
        <v>21</v>
      </c>
      <c r="P6" s="18" t="s">
        <v>23</v>
      </c>
      <c r="Q6" s="18" t="s">
        <v>21</v>
      </c>
      <c r="R6" s="18" t="s">
        <v>522</v>
      </c>
      <c r="S6" s="27"/>
      <c r="T6" s="18" t="s">
        <v>523</v>
      </c>
      <c r="U6" s="18" t="s">
        <v>524</v>
      </c>
      <c r="V6" s="18" t="s">
        <v>525</v>
      </c>
      <c r="W6" s="18" t="s">
        <v>526</v>
      </c>
      <c r="X6" s="6"/>
      <c r="Y6" s="22" t="s">
        <v>527</v>
      </c>
    </row>
    <row r="7" ht="45.75" customHeight="1" spans="1:25">
      <c r="A7" s="6">
        <v>1</v>
      </c>
      <c r="B7" s="9" t="s">
        <v>161</v>
      </c>
      <c r="C7" s="10">
        <v>1605</v>
      </c>
      <c r="D7" s="10">
        <v>42624</v>
      </c>
      <c r="E7" s="10" t="s">
        <v>160</v>
      </c>
      <c r="F7" s="10">
        <v>15161</v>
      </c>
      <c r="G7" s="11">
        <v>429.6</v>
      </c>
      <c r="H7" s="11"/>
      <c r="I7" s="10">
        <v>0</v>
      </c>
      <c r="J7" s="19">
        <v>0</v>
      </c>
      <c r="K7" s="10">
        <v>0</v>
      </c>
      <c r="L7" s="19">
        <v>13210</v>
      </c>
      <c r="M7" s="20">
        <f>L7*0.8</f>
        <v>10568</v>
      </c>
      <c r="N7" s="21">
        <f>C7*M7/261381</f>
        <v>64.8923984528332</v>
      </c>
      <c r="O7" s="20">
        <f>L7*0.1</f>
        <v>1321</v>
      </c>
      <c r="P7" s="21">
        <f>J7*O7/6</f>
        <v>0</v>
      </c>
      <c r="Q7" s="20">
        <f>L7*0.05</f>
        <v>660.5</v>
      </c>
      <c r="R7" s="21">
        <f>K7*Q7/46</f>
        <v>0</v>
      </c>
      <c r="S7" s="20">
        <f>L7*0.05</f>
        <v>660.5</v>
      </c>
      <c r="T7" s="20">
        <f>U7+V7</f>
        <v>0</v>
      </c>
      <c r="U7" s="20">
        <v>0</v>
      </c>
      <c r="V7" s="20">
        <v>0</v>
      </c>
      <c r="W7" s="21">
        <f>S7*T7/204</f>
        <v>0</v>
      </c>
      <c r="X7" s="21">
        <f>N7+P7+R7+W7</f>
        <v>64.8923984528332</v>
      </c>
      <c r="Y7" s="11"/>
    </row>
    <row r="8" ht="44.25" customHeight="1" spans="1:25">
      <c r="A8" s="6">
        <v>2</v>
      </c>
      <c r="B8" s="9" t="s">
        <v>28</v>
      </c>
      <c r="C8" s="10">
        <v>1682</v>
      </c>
      <c r="D8" s="10">
        <v>209845</v>
      </c>
      <c r="E8" s="10" t="s">
        <v>160</v>
      </c>
      <c r="F8" s="10">
        <v>56101</v>
      </c>
      <c r="G8" s="11">
        <v>2273</v>
      </c>
      <c r="H8" s="11" t="s">
        <v>29</v>
      </c>
      <c r="I8" s="10">
        <v>0</v>
      </c>
      <c r="J8" s="19">
        <v>0</v>
      </c>
      <c r="K8" s="10">
        <v>2</v>
      </c>
      <c r="L8" s="19">
        <v>13210</v>
      </c>
      <c r="M8" s="20">
        <f t="shared" ref="M8:M68" si="0">L8*0.8</f>
        <v>10568</v>
      </c>
      <c r="N8" s="21">
        <f t="shared" ref="N8:N71" si="1">C8*M8/261381</f>
        <v>68.005616322533</v>
      </c>
      <c r="O8" s="20">
        <f t="shared" ref="O8:O68" si="2">L8*0.1</f>
        <v>1321</v>
      </c>
      <c r="P8" s="21">
        <f t="shared" ref="P8:P68" si="3">J8*O8/6</f>
        <v>0</v>
      </c>
      <c r="Q8" s="20">
        <f t="shared" ref="Q8:Q68" si="4">L8*0.05</f>
        <v>660.5</v>
      </c>
      <c r="R8" s="21">
        <f t="shared" ref="R8:R71" si="5">K8*Q8/46</f>
        <v>28.7173913043478</v>
      </c>
      <c r="S8" s="20">
        <f t="shared" ref="S8:S68" si="6">L8*0.05</f>
        <v>660.5</v>
      </c>
      <c r="T8" s="20">
        <f t="shared" ref="T8:T65" si="7">U8+V8</f>
        <v>4</v>
      </c>
      <c r="U8" s="20">
        <v>2</v>
      </c>
      <c r="V8" s="20">
        <v>2</v>
      </c>
      <c r="W8" s="21">
        <f t="shared" ref="W8:W71" si="8">S8*T8/204</f>
        <v>12.9509803921569</v>
      </c>
      <c r="X8" s="21">
        <f t="shared" ref="X8:X71" si="9">N8+P8+R8+W8</f>
        <v>109.673988019038</v>
      </c>
      <c r="Y8" s="11"/>
    </row>
    <row r="9" ht="46.5" customHeight="1" spans="1:25">
      <c r="A9" s="6">
        <v>3</v>
      </c>
      <c r="B9" s="9" t="s">
        <v>30</v>
      </c>
      <c r="C9" s="10">
        <v>1953</v>
      </c>
      <c r="D9" s="10">
        <v>51948</v>
      </c>
      <c r="E9" s="10" t="s">
        <v>160</v>
      </c>
      <c r="F9" s="10">
        <v>18759</v>
      </c>
      <c r="G9" s="11">
        <v>1100</v>
      </c>
      <c r="H9" s="11" t="s">
        <v>31</v>
      </c>
      <c r="I9" s="10">
        <v>0</v>
      </c>
      <c r="J9" s="19">
        <v>0</v>
      </c>
      <c r="K9" s="10">
        <v>0</v>
      </c>
      <c r="L9" s="19">
        <v>13210</v>
      </c>
      <c r="M9" s="20">
        <f t="shared" si="0"/>
        <v>10568</v>
      </c>
      <c r="N9" s="21">
        <f t="shared" si="1"/>
        <v>78.9625259678401</v>
      </c>
      <c r="O9" s="20">
        <f t="shared" si="2"/>
        <v>1321</v>
      </c>
      <c r="P9" s="21">
        <f t="shared" si="3"/>
        <v>0</v>
      </c>
      <c r="Q9" s="20">
        <f t="shared" si="4"/>
        <v>660.5</v>
      </c>
      <c r="R9" s="21">
        <f t="shared" si="5"/>
        <v>0</v>
      </c>
      <c r="S9" s="20">
        <f t="shared" si="6"/>
        <v>660.5</v>
      </c>
      <c r="T9" s="20">
        <f t="shared" si="7"/>
        <v>3</v>
      </c>
      <c r="U9" s="20">
        <v>0</v>
      </c>
      <c r="V9" s="20">
        <v>3</v>
      </c>
      <c r="W9" s="21">
        <f t="shared" si="8"/>
        <v>9.71323529411765</v>
      </c>
      <c r="X9" s="21">
        <f t="shared" si="9"/>
        <v>88.6757612619577</v>
      </c>
      <c r="Y9" s="11"/>
    </row>
    <row r="10" ht="48" customHeight="1" spans="1:25">
      <c r="A10" s="6">
        <v>4</v>
      </c>
      <c r="B10" s="9" t="s">
        <v>33</v>
      </c>
      <c r="C10" s="10">
        <v>1820</v>
      </c>
      <c r="D10" s="10">
        <v>340000</v>
      </c>
      <c r="E10" s="10" t="s">
        <v>160</v>
      </c>
      <c r="F10" s="10">
        <v>43940</v>
      </c>
      <c r="G10" s="11">
        <v>2966</v>
      </c>
      <c r="H10" s="11" t="s">
        <v>29</v>
      </c>
      <c r="I10" s="10">
        <v>0</v>
      </c>
      <c r="J10" s="19">
        <v>0</v>
      </c>
      <c r="K10" s="10">
        <v>2</v>
      </c>
      <c r="L10" s="19">
        <v>13210</v>
      </c>
      <c r="M10" s="20">
        <f t="shared" si="0"/>
        <v>10568</v>
      </c>
      <c r="N10" s="21">
        <f t="shared" si="1"/>
        <v>73.5851496474495</v>
      </c>
      <c r="O10" s="20">
        <f t="shared" si="2"/>
        <v>1321</v>
      </c>
      <c r="P10" s="21">
        <f t="shared" si="3"/>
        <v>0</v>
      </c>
      <c r="Q10" s="20">
        <f t="shared" si="4"/>
        <v>660.5</v>
      </c>
      <c r="R10" s="21">
        <f t="shared" si="5"/>
        <v>28.7173913043478</v>
      </c>
      <c r="S10" s="20">
        <f t="shared" si="6"/>
        <v>660.5</v>
      </c>
      <c r="T10" s="20">
        <f t="shared" si="7"/>
        <v>9</v>
      </c>
      <c r="U10" s="20">
        <v>1</v>
      </c>
      <c r="V10" s="20">
        <v>8</v>
      </c>
      <c r="W10" s="21">
        <f t="shared" si="8"/>
        <v>29.1397058823529</v>
      </c>
      <c r="X10" s="21">
        <f t="shared" si="9"/>
        <v>131.44224683415</v>
      </c>
      <c r="Y10" s="11"/>
    </row>
    <row r="11" ht="63" customHeight="1" spans="1:25">
      <c r="A11" s="6">
        <v>5</v>
      </c>
      <c r="B11" s="9" t="s">
        <v>34</v>
      </c>
      <c r="C11" s="10">
        <v>3728</v>
      </c>
      <c r="D11" s="10">
        <v>42079.7</v>
      </c>
      <c r="E11" s="10" t="s">
        <v>160</v>
      </c>
      <c r="F11" s="10">
        <v>32646</v>
      </c>
      <c r="G11" s="11">
        <v>3654.45</v>
      </c>
      <c r="H11" s="11" t="s">
        <v>29</v>
      </c>
      <c r="I11" s="10" t="s">
        <v>47</v>
      </c>
      <c r="J11" s="19">
        <v>0</v>
      </c>
      <c r="K11" s="10">
        <v>3</v>
      </c>
      <c r="L11" s="19">
        <v>13210</v>
      </c>
      <c r="M11" s="20">
        <f t="shared" si="0"/>
        <v>10568</v>
      </c>
      <c r="N11" s="21">
        <f t="shared" si="1"/>
        <v>150.728262574556</v>
      </c>
      <c r="O11" s="20">
        <f t="shared" si="2"/>
        <v>1321</v>
      </c>
      <c r="P11" s="21">
        <f t="shared" si="3"/>
        <v>0</v>
      </c>
      <c r="Q11" s="20">
        <f t="shared" si="4"/>
        <v>660.5</v>
      </c>
      <c r="R11" s="21">
        <f t="shared" si="5"/>
        <v>43.0760869565217</v>
      </c>
      <c r="S11" s="20">
        <f t="shared" si="6"/>
        <v>660.5</v>
      </c>
      <c r="T11" s="20">
        <f t="shared" si="7"/>
        <v>0</v>
      </c>
      <c r="U11" s="20">
        <v>0</v>
      </c>
      <c r="V11" s="20">
        <v>0</v>
      </c>
      <c r="W11" s="21">
        <f t="shared" si="8"/>
        <v>0</v>
      </c>
      <c r="X11" s="21">
        <f t="shared" si="9"/>
        <v>193.804349531078</v>
      </c>
      <c r="Y11" s="11"/>
    </row>
    <row r="12" ht="50.25" customHeight="1" spans="1:25">
      <c r="A12" s="6">
        <v>6</v>
      </c>
      <c r="B12" s="9" t="s">
        <v>37</v>
      </c>
      <c r="C12" s="10">
        <v>1374</v>
      </c>
      <c r="D12" s="10">
        <v>29059.56</v>
      </c>
      <c r="E12" s="10" t="s">
        <v>160</v>
      </c>
      <c r="F12" s="10">
        <v>32396.57</v>
      </c>
      <c r="G12" s="11">
        <v>166.02</v>
      </c>
      <c r="H12" s="11"/>
      <c r="I12" s="10" t="s">
        <v>47</v>
      </c>
      <c r="J12" s="19">
        <v>0</v>
      </c>
      <c r="K12" s="10">
        <v>0</v>
      </c>
      <c r="L12" s="19">
        <v>13210</v>
      </c>
      <c r="M12" s="20">
        <f t="shared" si="0"/>
        <v>10568</v>
      </c>
      <c r="N12" s="21">
        <f t="shared" si="1"/>
        <v>55.5527448437339</v>
      </c>
      <c r="O12" s="20">
        <f t="shared" si="2"/>
        <v>1321</v>
      </c>
      <c r="P12" s="21">
        <f t="shared" si="3"/>
        <v>0</v>
      </c>
      <c r="Q12" s="20">
        <f t="shared" si="4"/>
        <v>660.5</v>
      </c>
      <c r="R12" s="21">
        <f t="shared" si="5"/>
        <v>0</v>
      </c>
      <c r="S12" s="20">
        <f t="shared" si="6"/>
        <v>660.5</v>
      </c>
      <c r="T12" s="20">
        <f t="shared" si="7"/>
        <v>0</v>
      </c>
      <c r="U12" s="20">
        <v>0</v>
      </c>
      <c r="V12" s="20">
        <v>0</v>
      </c>
      <c r="W12" s="21">
        <f t="shared" si="8"/>
        <v>0</v>
      </c>
      <c r="X12" s="21">
        <f t="shared" si="9"/>
        <v>55.5527448437339</v>
      </c>
      <c r="Y12" s="10" t="s">
        <v>36</v>
      </c>
    </row>
    <row r="13" ht="42.75" customHeight="1" spans="1:25">
      <c r="A13" s="6">
        <v>7</v>
      </c>
      <c r="B13" s="9" t="s">
        <v>38</v>
      </c>
      <c r="C13" s="10">
        <v>3750</v>
      </c>
      <c r="D13" s="10">
        <v>25005.11</v>
      </c>
      <c r="E13" s="10" t="s">
        <v>160</v>
      </c>
      <c r="F13" s="10">
        <v>21628</v>
      </c>
      <c r="G13" s="11">
        <v>467.39</v>
      </c>
      <c r="H13" s="11" t="s">
        <v>31</v>
      </c>
      <c r="I13" s="10" t="s">
        <v>47</v>
      </c>
      <c r="J13" s="19">
        <v>0</v>
      </c>
      <c r="K13" s="10">
        <v>1</v>
      </c>
      <c r="L13" s="19">
        <v>13210</v>
      </c>
      <c r="M13" s="20">
        <f t="shared" si="0"/>
        <v>10568</v>
      </c>
      <c r="N13" s="21">
        <f t="shared" si="1"/>
        <v>151.61775339447</v>
      </c>
      <c r="O13" s="20">
        <f t="shared" si="2"/>
        <v>1321</v>
      </c>
      <c r="P13" s="21">
        <f t="shared" si="3"/>
        <v>0</v>
      </c>
      <c r="Q13" s="20">
        <f t="shared" si="4"/>
        <v>660.5</v>
      </c>
      <c r="R13" s="21">
        <f t="shared" si="5"/>
        <v>14.3586956521739</v>
      </c>
      <c r="S13" s="20">
        <f t="shared" si="6"/>
        <v>660.5</v>
      </c>
      <c r="T13" s="20">
        <f t="shared" si="7"/>
        <v>5</v>
      </c>
      <c r="U13" s="20">
        <v>0</v>
      </c>
      <c r="V13" s="20">
        <v>5</v>
      </c>
      <c r="W13" s="21">
        <f t="shared" si="8"/>
        <v>16.1887254901961</v>
      </c>
      <c r="X13" s="21">
        <f t="shared" si="9"/>
        <v>182.16517453684</v>
      </c>
      <c r="Y13" s="10" t="s">
        <v>36</v>
      </c>
    </row>
    <row r="14" ht="33" customHeight="1" spans="1:24">
      <c r="A14" s="6">
        <v>8</v>
      </c>
      <c r="B14" s="9" t="s">
        <v>39</v>
      </c>
      <c r="C14" s="10">
        <v>2922</v>
      </c>
      <c r="D14" s="10">
        <v>72604</v>
      </c>
      <c r="E14" s="10" t="s">
        <v>160</v>
      </c>
      <c r="F14" s="10">
        <v>12748</v>
      </c>
      <c r="G14" s="11">
        <v>662.15</v>
      </c>
      <c r="H14" s="11" t="s">
        <v>31</v>
      </c>
      <c r="I14" s="10" t="s">
        <v>47</v>
      </c>
      <c r="J14" s="19">
        <v>0</v>
      </c>
      <c r="K14" s="10">
        <v>1</v>
      </c>
      <c r="L14" s="19">
        <v>13210</v>
      </c>
      <c r="M14" s="20">
        <f t="shared" si="0"/>
        <v>10568</v>
      </c>
      <c r="N14" s="21">
        <f t="shared" si="1"/>
        <v>118.140553444971</v>
      </c>
      <c r="O14" s="20">
        <f t="shared" si="2"/>
        <v>1321</v>
      </c>
      <c r="P14" s="21">
        <f t="shared" si="3"/>
        <v>0</v>
      </c>
      <c r="Q14" s="20">
        <f t="shared" si="4"/>
        <v>660.5</v>
      </c>
      <c r="R14" s="21">
        <f t="shared" si="5"/>
        <v>14.3586956521739</v>
      </c>
      <c r="S14" s="20">
        <f t="shared" si="6"/>
        <v>660.5</v>
      </c>
      <c r="T14" s="20">
        <f t="shared" si="7"/>
        <v>0</v>
      </c>
      <c r="U14" s="20">
        <v>0</v>
      </c>
      <c r="V14" s="20">
        <v>0</v>
      </c>
      <c r="W14" s="21">
        <f t="shared" si="8"/>
        <v>0</v>
      </c>
      <c r="X14" s="21">
        <f t="shared" si="9"/>
        <v>132.499249097145</v>
      </c>
    </row>
    <row r="15" ht="45" customHeight="1" spans="1:25">
      <c r="A15" s="6">
        <v>9</v>
      </c>
      <c r="B15" s="9" t="s">
        <v>40</v>
      </c>
      <c r="C15" s="10">
        <v>3643</v>
      </c>
      <c r="D15" s="10">
        <v>69333</v>
      </c>
      <c r="E15" s="10" t="s">
        <v>160</v>
      </c>
      <c r="F15" s="10">
        <v>32905</v>
      </c>
      <c r="G15" s="11">
        <v>1094</v>
      </c>
      <c r="H15" s="11"/>
      <c r="I15" s="10" t="s">
        <v>47</v>
      </c>
      <c r="J15" s="19">
        <v>0</v>
      </c>
      <c r="K15" s="10">
        <v>0</v>
      </c>
      <c r="L15" s="19">
        <v>13210</v>
      </c>
      <c r="M15" s="20">
        <f t="shared" si="0"/>
        <v>10568</v>
      </c>
      <c r="N15" s="21">
        <f t="shared" si="1"/>
        <v>147.291593497615</v>
      </c>
      <c r="O15" s="20">
        <f t="shared" si="2"/>
        <v>1321</v>
      </c>
      <c r="P15" s="21">
        <f t="shared" si="3"/>
        <v>0</v>
      </c>
      <c r="Q15" s="20">
        <f t="shared" si="4"/>
        <v>660.5</v>
      </c>
      <c r="R15" s="21">
        <f t="shared" si="5"/>
        <v>0</v>
      </c>
      <c r="S15" s="20">
        <f t="shared" si="6"/>
        <v>660.5</v>
      </c>
      <c r="T15" s="20">
        <f t="shared" si="7"/>
        <v>0</v>
      </c>
      <c r="U15" s="20">
        <v>0</v>
      </c>
      <c r="V15" s="20">
        <v>0</v>
      </c>
      <c r="W15" s="21">
        <f t="shared" si="8"/>
        <v>0</v>
      </c>
      <c r="X15" s="21">
        <f t="shared" si="9"/>
        <v>147.291593497615</v>
      </c>
      <c r="Y15" s="11"/>
    </row>
    <row r="16" ht="51" customHeight="1" spans="1:25">
      <c r="A16" s="6">
        <v>10</v>
      </c>
      <c r="B16" s="9" t="s">
        <v>41</v>
      </c>
      <c r="C16" s="10">
        <v>7609</v>
      </c>
      <c r="D16" s="10">
        <v>166810</v>
      </c>
      <c r="E16" s="10" t="s">
        <v>160</v>
      </c>
      <c r="F16" s="10">
        <v>81454</v>
      </c>
      <c r="G16" s="11">
        <v>876</v>
      </c>
      <c r="H16" s="11"/>
      <c r="I16" s="10" t="s">
        <v>47</v>
      </c>
      <c r="J16" s="19">
        <v>0</v>
      </c>
      <c r="K16" s="10">
        <v>0</v>
      </c>
      <c r="L16" s="19">
        <v>13210</v>
      </c>
      <c r="M16" s="20">
        <f t="shared" si="0"/>
        <v>10568</v>
      </c>
      <c r="N16" s="21">
        <f t="shared" si="1"/>
        <v>307.642529487606</v>
      </c>
      <c r="O16" s="20">
        <f t="shared" si="2"/>
        <v>1321</v>
      </c>
      <c r="P16" s="21">
        <f t="shared" si="3"/>
        <v>0</v>
      </c>
      <c r="Q16" s="20">
        <f t="shared" si="4"/>
        <v>660.5</v>
      </c>
      <c r="R16" s="21">
        <f t="shared" si="5"/>
        <v>0</v>
      </c>
      <c r="S16" s="20">
        <f t="shared" si="6"/>
        <v>660.5</v>
      </c>
      <c r="T16" s="20">
        <f t="shared" si="7"/>
        <v>3</v>
      </c>
      <c r="U16" s="20">
        <v>0</v>
      </c>
      <c r="V16" s="20">
        <v>3</v>
      </c>
      <c r="W16" s="21">
        <f t="shared" si="8"/>
        <v>9.71323529411765</v>
      </c>
      <c r="X16" s="21">
        <f t="shared" si="9"/>
        <v>317.355764781724</v>
      </c>
      <c r="Y16" s="11"/>
    </row>
    <row r="17" ht="48" customHeight="1" spans="1:25">
      <c r="A17" s="6">
        <v>11</v>
      </c>
      <c r="B17" s="9" t="s">
        <v>42</v>
      </c>
      <c r="C17" s="10">
        <v>7940</v>
      </c>
      <c r="D17" s="10">
        <v>132000</v>
      </c>
      <c r="E17" s="10" t="s">
        <v>160</v>
      </c>
      <c r="F17" s="10">
        <v>53870</v>
      </c>
      <c r="G17" s="11">
        <v>1901.8</v>
      </c>
      <c r="H17" s="11"/>
      <c r="I17" s="10" t="s">
        <v>47</v>
      </c>
      <c r="J17" s="19">
        <v>0</v>
      </c>
      <c r="K17" s="10">
        <v>0</v>
      </c>
      <c r="L17" s="19">
        <v>13210</v>
      </c>
      <c r="M17" s="20">
        <f t="shared" si="0"/>
        <v>10568</v>
      </c>
      <c r="N17" s="21">
        <f t="shared" si="1"/>
        <v>321.025323187225</v>
      </c>
      <c r="O17" s="20">
        <f t="shared" si="2"/>
        <v>1321</v>
      </c>
      <c r="P17" s="21">
        <f t="shared" si="3"/>
        <v>0</v>
      </c>
      <c r="Q17" s="20">
        <f t="shared" si="4"/>
        <v>660.5</v>
      </c>
      <c r="R17" s="21">
        <f t="shared" si="5"/>
        <v>0</v>
      </c>
      <c r="S17" s="20">
        <f t="shared" si="6"/>
        <v>660.5</v>
      </c>
      <c r="T17" s="20">
        <f t="shared" si="7"/>
        <v>6</v>
      </c>
      <c r="U17" s="20">
        <v>2</v>
      </c>
      <c r="V17" s="20">
        <v>4</v>
      </c>
      <c r="W17" s="21">
        <f t="shared" si="8"/>
        <v>19.4264705882353</v>
      </c>
      <c r="X17" s="21">
        <f t="shared" si="9"/>
        <v>340.45179377546</v>
      </c>
      <c r="Y17" s="11"/>
    </row>
    <row r="18" ht="43.5" customHeight="1" spans="1:25">
      <c r="A18" s="6">
        <v>12</v>
      </c>
      <c r="B18" s="9" t="s">
        <v>48</v>
      </c>
      <c r="C18" s="10">
        <v>4923</v>
      </c>
      <c r="D18" s="10">
        <v>40632</v>
      </c>
      <c r="E18" s="10" t="s">
        <v>160</v>
      </c>
      <c r="F18" s="10">
        <v>16850</v>
      </c>
      <c r="G18" s="11">
        <v>813.86</v>
      </c>
      <c r="H18" s="10" t="s">
        <v>29</v>
      </c>
      <c r="I18" s="10" t="s">
        <v>47</v>
      </c>
      <c r="J18" s="19">
        <v>0</v>
      </c>
      <c r="K18" s="10">
        <v>2</v>
      </c>
      <c r="L18" s="19">
        <v>13210</v>
      </c>
      <c r="M18" s="20">
        <f t="shared" si="0"/>
        <v>10568</v>
      </c>
      <c r="N18" s="21">
        <f t="shared" si="1"/>
        <v>199.04378665626</v>
      </c>
      <c r="O18" s="20">
        <f t="shared" si="2"/>
        <v>1321</v>
      </c>
      <c r="P18" s="21">
        <f t="shared" si="3"/>
        <v>0</v>
      </c>
      <c r="Q18" s="20">
        <f t="shared" si="4"/>
        <v>660.5</v>
      </c>
      <c r="R18" s="21">
        <f t="shared" si="5"/>
        <v>28.7173913043478</v>
      </c>
      <c r="S18" s="20">
        <f t="shared" si="6"/>
        <v>660.5</v>
      </c>
      <c r="T18" s="20">
        <f t="shared" si="7"/>
        <v>0</v>
      </c>
      <c r="U18" s="20">
        <v>0</v>
      </c>
      <c r="V18" s="20">
        <v>0</v>
      </c>
      <c r="W18" s="21">
        <f t="shared" si="8"/>
        <v>0</v>
      </c>
      <c r="X18" s="21">
        <f t="shared" si="9"/>
        <v>227.761177960608</v>
      </c>
      <c r="Y18" s="10" t="s">
        <v>36</v>
      </c>
    </row>
    <row r="19" ht="47.25" customHeight="1" spans="1:25">
      <c r="A19" s="6">
        <v>13</v>
      </c>
      <c r="B19" s="9" t="s">
        <v>214</v>
      </c>
      <c r="C19" s="10">
        <v>1283</v>
      </c>
      <c r="D19" s="10">
        <v>110000</v>
      </c>
      <c r="E19" s="10" t="s">
        <v>160</v>
      </c>
      <c r="F19" s="10">
        <v>0</v>
      </c>
      <c r="G19" s="11">
        <v>392</v>
      </c>
      <c r="H19" s="10"/>
      <c r="I19" s="10" t="s">
        <v>47</v>
      </c>
      <c r="J19" s="19">
        <v>0</v>
      </c>
      <c r="K19" s="10">
        <v>0</v>
      </c>
      <c r="L19" s="19">
        <v>13210</v>
      </c>
      <c r="M19" s="20">
        <f t="shared" si="0"/>
        <v>10568</v>
      </c>
      <c r="N19" s="21">
        <f t="shared" si="1"/>
        <v>51.8734873613614</v>
      </c>
      <c r="O19" s="20">
        <f t="shared" si="2"/>
        <v>1321</v>
      </c>
      <c r="P19" s="21">
        <f t="shared" si="3"/>
        <v>0</v>
      </c>
      <c r="Q19" s="20">
        <f t="shared" si="4"/>
        <v>660.5</v>
      </c>
      <c r="R19" s="21">
        <f t="shared" si="5"/>
        <v>0</v>
      </c>
      <c r="S19" s="20">
        <f t="shared" si="6"/>
        <v>660.5</v>
      </c>
      <c r="T19" s="20">
        <f t="shared" si="7"/>
        <v>0</v>
      </c>
      <c r="U19" s="20">
        <v>0</v>
      </c>
      <c r="V19" s="20">
        <v>0</v>
      </c>
      <c r="W19" s="21">
        <f t="shared" si="8"/>
        <v>0</v>
      </c>
      <c r="X19" s="21">
        <f t="shared" si="9"/>
        <v>51.8734873613614</v>
      </c>
      <c r="Y19" s="11"/>
    </row>
    <row r="20" ht="46.5" customHeight="1" spans="1:25">
      <c r="A20" s="6">
        <v>14</v>
      </c>
      <c r="B20" s="9" t="s">
        <v>52</v>
      </c>
      <c r="C20" s="10">
        <v>1815</v>
      </c>
      <c r="D20" s="10">
        <v>193004</v>
      </c>
      <c r="E20" s="10" t="s">
        <v>160</v>
      </c>
      <c r="F20" s="10">
        <v>25954</v>
      </c>
      <c r="G20" s="11">
        <v>325</v>
      </c>
      <c r="H20" s="10" t="s">
        <v>31</v>
      </c>
      <c r="I20" s="10" t="s">
        <v>47</v>
      </c>
      <c r="J20" s="19">
        <v>0</v>
      </c>
      <c r="K20" s="10">
        <v>0</v>
      </c>
      <c r="L20" s="19">
        <v>13210</v>
      </c>
      <c r="M20" s="20">
        <f t="shared" si="0"/>
        <v>10568</v>
      </c>
      <c r="N20" s="21">
        <f t="shared" si="1"/>
        <v>73.3829926429236</v>
      </c>
      <c r="O20" s="20">
        <f t="shared" si="2"/>
        <v>1321</v>
      </c>
      <c r="P20" s="21">
        <f t="shared" si="3"/>
        <v>0</v>
      </c>
      <c r="Q20" s="20">
        <f t="shared" si="4"/>
        <v>660.5</v>
      </c>
      <c r="R20" s="21">
        <f t="shared" si="5"/>
        <v>0</v>
      </c>
      <c r="S20" s="20">
        <f t="shared" si="6"/>
        <v>660.5</v>
      </c>
      <c r="T20" s="20">
        <f t="shared" si="7"/>
        <v>0</v>
      </c>
      <c r="U20" s="20">
        <v>0</v>
      </c>
      <c r="V20" s="20">
        <v>0</v>
      </c>
      <c r="W20" s="21">
        <f t="shared" si="8"/>
        <v>0</v>
      </c>
      <c r="X20" s="21">
        <f t="shared" si="9"/>
        <v>73.3829926429236</v>
      </c>
      <c r="Y20" s="11"/>
    </row>
    <row r="21" ht="47.25" customHeight="1" spans="1:25">
      <c r="A21" s="6">
        <v>15</v>
      </c>
      <c r="B21" s="9" t="s">
        <v>53</v>
      </c>
      <c r="C21" s="10">
        <v>3884</v>
      </c>
      <c r="D21" s="10">
        <v>105600</v>
      </c>
      <c r="E21" s="10" t="s">
        <v>160</v>
      </c>
      <c r="F21" s="10">
        <v>71244</v>
      </c>
      <c r="G21" s="11">
        <v>927</v>
      </c>
      <c r="H21" s="10" t="s">
        <v>29</v>
      </c>
      <c r="I21" s="10" t="s">
        <v>47</v>
      </c>
      <c r="J21" s="19">
        <v>0</v>
      </c>
      <c r="K21" s="10">
        <v>1</v>
      </c>
      <c r="L21" s="19">
        <v>13210</v>
      </c>
      <c r="M21" s="20">
        <f t="shared" si="0"/>
        <v>10568</v>
      </c>
      <c r="N21" s="21">
        <f t="shared" si="1"/>
        <v>157.035561115766</v>
      </c>
      <c r="O21" s="20">
        <f t="shared" si="2"/>
        <v>1321</v>
      </c>
      <c r="P21" s="21">
        <f t="shared" si="3"/>
        <v>0</v>
      </c>
      <c r="Q21" s="20">
        <f t="shared" si="4"/>
        <v>660.5</v>
      </c>
      <c r="R21" s="21">
        <f t="shared" si="5"/>
        <v>14.3586956521739</v>
      </c>
      <c r="S21" s="20">
        <f t="shared" si="6"/>
        <v>660.5</v>
      </c>
      <c r="T21" s="20">
        <f t="shared" si="7"/>
        <v>1</v>
      </c>
      <c r="U21" s="20">
        <v>0</v>
      </c>
      <c r="V21" s="20">
        <v>1</v>
      </c>
      <c r="W21" s="21">
        <f t="shared" si="8"/>
        <v>3.23774509803922</v>
      </c>
      <c r="X21" s="21">
        <f t="shared" si="9"/>
        <v>174.632001865979</v>
      </c>
      <c r="Y21" s="11"/>
    </row>
    <row r="22" ht="42" customHeight="1" spans="1:25">
      <c r="A22" s="6">
        <v>16</v>
      </c>
      <c r="B22" s="9" t="s">
        <v>240</v>
      </c>
      <c r="C22" s="10">
        <v>3287</v>
      </c>
      <c r="D22" s="10">
        <v>134400</v>
      </c>
      <c r="E22" s="10" t="s">
        <v>160</v>
      </c>
      <c r="F22" s="10">
        <v>76200</v>
      </c>
      <c r="G22" s="11">
        <v>1208.93</v>
      </c>
      <c r="H22" s="10"/>
      <c r="I22" s="10" t="s">
        <v>47</v>
      </c>
      <c r="J22" s="19">
        <v>0</v>
      </c>
      <c r="K22" s="10">
        <v>0</v>
      </c>
      <c r="L22" s="19">
        <v>13210</v>
      </c>
      <c r="M22" s="20">
        <f t="shared" si="0"/>
        <v>10568</v>
      </c>
      <c r="N22" s="21">
        <f t="shared" si="1"/>
        <v>132.898014775366</v>
      </c>
      <c r="O22" s="20">
        <f t="shared" si="2"/>
        <v>1321</v>
      </c>
      <c r="P22" s="21">
        <f t="shared" si="3"/>
        <v>0</v>
      </c>
      <c r="Q22" s="20">
        <f t="shared" si="4"/>
        <v>660.5</v>
      </c>
      <c r="R22" s="21">
        <f t="shared" si="5"/>
        <v>0</v>
      </c>
      <c r="S22" s="20">
        <f t="shared" si="6"/>
        <v>660.5</v>
      </c>
      <c r="T22" s="20">
        <f t="shared" si="7"/>
        <v>0</v>
      </c>
      <c r="U22" s="20">
        <v>0</v>
      </c>
      <c r="V22" s="20">
        <v>0</v>
      </c>
      <c r="W22" s="21">
        <f t="shared" si="8"/>
        <v>0</v>
      </c>
      <c r="X22" s="21">
        <f t="shared" si="9"/>
        <v>132.898014775366</v>
      </c>
      <c r="Y22" s="11"/>
    </row>
    <row r="23" ht="41.25" customHeight="1" spans="1:25">
      <c r="A23" s="6">
        <v>17</v>
      </c>
      <c r="B23" s="9" t="s">
        <v>54</v>
      </c>
      <c r="C23" s="10">
        <v>4465</v>
      </c>
      <c r="D23" s="10">
        <v>161196</v>
      </c>
      <c r="E23" s="10" t="s">
        <v>160</v>
      </c>
      <c r="F23" s="10">
        <v>39001</v>
      </c>
      <c r="G23" s="11">
        <v>2218.42</v>
      </c>
      <c r="H23" s="10" t="s">
        <v>31</v>
      </c>
      <c r="I23" s="10" t="s">
        <v>47</v>
      </c>
      <c r="J23" s="19">
        <v>0</v>
      </c>
      <c r="K23" s="10">
        <v>2</v>
      </c>
      <c r="L23" s="19">
        <v>13210</v>
      </c>
      <c r="M23" s="20">
        <f t="shared" si="0"/>
        <v>10568</v>
      </c>
      <c r="N23" s="21">
        <f t="shared" si="1"/>
        <v>180.526205041682</v>
      </c>
      <c r="O23" s="20">
        <f t="shared" si="2"/>
        <v>1321</v>
      </c>
      <c r="P23" s="21">
        <f t="shared" si="3"/>
        <v>0</v>
      </c>
      <c r="Q23" s="20">
        <f t="shared" si="4"/>
        <v>660.5</v>
      </c>
      <c r="R23" s="21">
        <f t="shared" si="5"/>
        <v>28.7173913043478</v>
      </c>
      <c r="S23" s="20">
        <f t="shared" si="6"/>
        <v>660.5</v>
      </c>
      <c r="T23" s="20">
        <f t="shared" si="7"/>
        <v>0</v>
      </c>
      <c r="U23" s="20">
        <v>0</v>
      </c>
      <c r="V23" s="20">
        <v>0</v>
      </c>
      <c r="W23" s="21">
        <f t="shared" si="8"/>
        <v>0</v>
      </c>
      <c r="X23" s="21">
        <f t="shared" si="9"/>
        <v>209.24359634603</v>
      </c>
      <c r="Y23" s="11"/>
    </row>
    <row r="24" ht="39" customHeight="1" spans="1:25">
      <c r="A24" s="6">
        <v>18</v>
      </c>
      <c r="B24" s="9" t="s">
        <v>55</v>
      </c>
      <c r="C24" s="10">
        <v>6273</v>
      </c>
      <c r="D24" s="10">
        <v>237920</v>
      </c>
      <c r="E24" s="10" t="s">
        <v>160</v>
      </c>
      <c r="F24" s="10">
        <v>112230.4</v>
      </c>
      <c r="G24" s="11">
        <v>1569</v>
      </c>
      <c r="H24" s="10" t="s">
        <v>29</v>
      </c>
      <c r="I24" s="10" t="s">
        <v>47</v>
      </c>
      <c r="J24" s="19">
        <v>0</v>
      </c>
      <c r="K24" s="10">
        <v>2</v>
      </c>
      <c r="L24" s="19">
        <v>13210</v>
      </c>
      <c r="M24" s="20">
        <f t="shared" si="0"/>
        <v>10568</v>
      </c>
      <c r="N24" s="21">
        <f t="shared" si="1"/>
        <v>253.62617787827</v>
      </c>
      <c r="O24" s="20">
        <f t="shared" si="2"/>
        <v>1321</v>
      </c>
      <c r="P24" s="21">
        <f t="shared" si="3"/>
        <v>0</v>
      </c>
      <c r="Q24" s="20">
        <f t="shared" si="4"/>
        <v>660.5</v>
      </c>
      <c r="R24" s="21">
        <f t="shared" si="5"/>
        <v>28.7173913043478</v>
      </c>
      <c r="S24" s="20">
        <f t="shared" si="6"/>
        <v>660.5</v>
      </c>
      <c r="T24" s="20">
        <f t="shared" si="7"/>
        <v>0</v>
      </c>
      <c r="U24" s="20">
        <v>0</v>
      </c>
      <c r="V24" s="20">
        <v>0</v>
      </c>
      <c r="W24" s="21">
        <f t="shared" si="8"/>
        <v>0</v>
      </c>
      <c r="X24" s="21">
        <f t="shared" si="9"/>
        <v>282.343569182618</v>
      </c>
      <c r="Y24" s="11"/>
    </row>
    <row r="25" ht="43.5" customHeight="1" spans="1:25">
      <c r="A25" s="6">
        <v>19</v>
      </c>
      <c r="B25" s="9" t="s">
        <v>56</v>
      </c>
      <c r="C25" s="10">
        <v>3301</v>
      </c>
      <c r="D25" s="10">
        <v>66681.35</v>
      </c>
      <c r="E25" s="10" t="s">
        <v>160</v>
      </c>
      <c r="F25" s="10">
        <v>30170</v>
      </c>
      <c r="G25" s="11">
        <v>1756.22</v>
      </c>
      <c r="H25" s="10" t="s">
        <v>31</v>
      </c>
      <c r="I25" s="10" t="s">
        <v>47</v>
      </c>
      <c r="J25" s="19">
        <v>0</v>
      </c>
      <c r="K25" s="10">
        <v>0</v>
      </c>
      <c r="L25" s="19">
        <v>13210</v>
      </c>
      <c r="M25" s="20">
        <f t="shared" si="0"/>
        <v>10568</v>
      </c>
      <c r="N25" s="21">
        <f t="shared" si="1"/>
        <v>133.464054388039</v>
      </c>
      <c r="O25" s="20">
        <f t="shared" si="2"/>
        <v>1321</v>
      </c>
      <c r="P25" s="21">
        <f t="shared" si="3"/>
        <v>0</v>
      </c>
      <c r="Q25" s="20">
        <f t="shared" si="4"/>
        <v>660.5</v>
      </c>
      <c r="R25" s="21">
        <f t="shared" si="5"/>
        <v>0</v>
      </c>
      <c r="S25" s="20">
        <f t="shared" si="6"/>
        <v>660.5</v>
      </c>
      <c r="T25" s="20">
        <f t="shared" si="7"/>
        <v>9</v>
      </c>
      <c r="U25" s="20">
        <v>2</v>
      </c>
      <c r="V25" s="20">
        <v>7</v>
      </c>
      <c r="W25" s="21">
        <f t="shared" si="8"/>
        <v>29.1397058823529</v>
      </c>
      <c r="X25" s="21">
        <f t="shared" si="9"/>
        <v>162.603760270392</v>
      </c>
      <c r="Y25" s="11"/>
    </row>
    <row r="26" ht="50.25" customHeight="1" spans="1:25">
      <c r="A26" s="6">
        <v>20</v>
      </c>
      <c r="B26" s="9" t="s">
        <v>60</v>
      </c>
      <c r="C26" s="10">
        <v>2464</v>
      </c>
      <c r="D26" s="10">
        <v>81345</v>
      </c>
      <c r="E26" s="10" t="s">
        <v>160</v>
      </c>
      <c r="F26" s="10">
        <v>49467</v>
      </c>
      <c r="G26" s="11">
        <v>831</v>
      </c>
      <c r="H26" s="10"/>
      <c r="I26" s="10" t="s">
        <v>47</v>
      </c>
      <c r="J26" s="19">
        <v>0</v>
      </c>
      <c r="K26" s="10">
        <v>0</v>
      </c>
      <c r="L26" s="19">
        <v>13210</v>
      </c>
      <c r="M26" s="20">
        <f t="shared" si="0"/>
        <v>10568</v>
      </c>
      <c r="N26" s="21">
        <f t="shared" si="1"/>
        <v>99.6229718303932</v>
      </c>
      <c r="O26" s="20">
        <f t="shared" si="2"/>
        <v>1321</v>
      </c>
      <c r="P26" s="21">
        <f t="shared" si="3"/>
        <v>0</v>
      </c>
      <c r="Q26" s="20">
        <f t="shared" si="4"/>
        <v>660.5</v>
      </c>
      <c r="R26" s="21">
        <f t="shared" si="5"/>
        <v>0</v>
      </c>
      <c r="S26" s="20">
        <f t="shared" si="6"/>
        <v>660.5</v>
      </c>
      <c r="T26" s="20">
        <f t="shared" si="7"/>
        <v>0</v>
      </c>
      <c r="U26" s="20">
        <v>0</v>
      </c>
      <c r="V26" s="20">
        <v>0</v>
      </c>
      <c r="W26" s="21">
        <f t="shared" si="8"/>
        <v>0</v>
      </c>
      <c r="X26" s="21">
        <f t="shared" si="9"/>
        <v>99.6229718303932</v>
      </c>
      <c r="Y26" s="11"/>
    </row>
    <row r="27" ht="43.5" customHeight="1" spans="1:25">
      <c r="A27" s="6">
        <v>21</v>
      </c>
      <c r="B27" s="9" t="s">
        <v>272</v>
      </c>
      <c r="C27" s="10">
        <v>1315</v>
      </c>
      <c r="D27" s="10">
        <v>95031.22</v>
      </c>
      <c r="E27" s="10" t="s">
        <v>160</v>
      </c>
      <c r="F27" s="10">
        <v>44758.81</v>
      </c>
      <c r="G27" s="11">
        <v>1110</v>
      </c>
      <c r="H27" s="10"/>
      <c r="I27" s="10" t="s">
        <v>47</v>
      </c>
      <c r="J27" s="19">
        <v>0</v>
      </c>
      <c r="K27" s="10">
        <v>0</v>
      </c>
      <c r="L27" s="19">
        <v>13210</v>
      </c>
      <c r="M27" s="20">
        <f t="shared" si="0"/>
        <v>10568</v>
      </c>
      <c r="N27" s="21">
        <f t="shared" si="1"/>
        <v>53.1672921903275</v>
      </c>
      <c r="O27" s="20">
        <f t="shared" si="2"/>
        <v>1321</v>
      </c>
      <c r="P27" s="21">
        <f t="shared" si="3"/>
        <v>0</v>
      </c>
      <c r="Q27" s="20">
        <f t="shared" si="4"/>
        <v>660.5</v>
      </c>
      <c r="R27" s="21">
        <f t="shared" si="5"/>
        <v>0</v>
      </c>
      <c r="S27" s="20">
        <f t="shared" si="6"/>
        <v>660.5</v>
      </c>
      <c r="T27" s="20">
        <f t="shared" si="7"/>
        <v>0</v>
      </c>
      <c r="U27" s="20">
        <v>0</v>
      </c>
      <c r="V27" s="20">
        <v>0</v>
      </c>
      <c r="W27" s="21">
        <f t="shared" si="8"/>
        <v>0</v>
      </c>
      <c r="X27" s="21">
        <f t="shared" si="9"/>
        <v>53.1672921903275</v>
      </c>
      <c r="Y27" s="11"/>
    </row>
    <row r="28" ht="48.75" customHeight="1" spans="1:25">
      <c r="A28" s="6">
        <v>22</v>
      </c>
      <c r="B28" s="9" t="s">
        <v>62</v>
      </c>
      <c r="C28" s="10">
        <v>3700</v>
      </c>
      <c r="D28" s="10">
        <v>111888</v>
      </c>
      <c r="E28" s="10" t="s">
        <v>160</v>
      </c>
      <c r="F28" s="10">
        <v>56983</v>
      </c>
      <c r="G28" s="11">
        <v>2150</v>
      </c>
      <c r="H28" s="10" t="s">
        <v>31</v>
      </c>
      <c r="I28" s="10" t="s">
        <v>47</v>
      </c>
      <c r="J28" s="19">
        <v>0</v>
      </c>
      <c r="K28" s="10">
        <v>0</v>
      </c>
      <c r="L28" s="19">
        <v>13210</v>
      </c>
      <c r="M28" s="20">
        <f t="shared" si="0"/>
        <v>10568</v>
      </c>
      <c r="N28" s="21">
        <f t="shared" si="1"/>
        <v>149.596183349211</v>
      </c>
      <c r="O28" s="20">
        <f t="shared" si="2"/>
        <v>1321</v>
      </c>
      <c r="P28" s="21">
        <f t="shared" si="3"/>
        <v>0</v>
      </c>
      <c r="Q28" s="20">
        <f t="shared" si="4"/>
        <v>660.5</v>
      </c>
      <c r="R28" s="21">
        <f t="shared" si="5"/>
        <v>0</v>
      </c>
      <c r="S28" s="20">
        <f t="shared" si="6"/>
        <v>660.5</v>
      </c>
      <c r="T28" s="20">
        <f t="shared" si="7"/>
        <v>2</v>
      </c>
      <c r="U28" s="20">
        <v>2</v>
      </c>
      <c r="V28" s="20"/>
      <c r="W28" s="21">
        <f t="shared" si="8"/>
        <v>6.47549019607843</v>
      </c>
      <c r="X28" s="21">
        <f t="shared" si="9"/>
        <v>156.071673545289</v>
      </c>
      <c r="Y28" s="11"/>
    </row>
    <row r="29" ht="42" customHeight="1" spans="1:25">
      <c r="A29" s="6">
        <v>23</v>
      </c>
      <c r="B29" s="9" t="s">
        <v>63</v>
      </c>
      <c r="C29" s="10">
        <v>2495</v>
      </c>
      <c r="D29" s="10">
        <v>66700</v>
      </c>
      <c r="E29" s="10" t="s">
        <v>160</v>
      </c>
      <c r="F29" s="10">
        <v>42578</v>
      </c>
      <c r="G29" s="11">
        <v>1500</v>
      </c>
      <c r="H29" s="10" t="s">
        <v>31</v>
      </c>
      <c r="I29" s="10" t="s">
        <v>47</v>
      </c>
      <c r="J29" s="19">
        <v>0</v>
      </c>
      <c r="K29" s="10">
        <v>0</v>
      </c>
      <c r="L29" s="19">
        <v>13210</v>
      </c>
      <c r="M29" s="20">
        <f t="shared" si="0"/>
        <v>10568</v>
      </c>
      <c r="N29" s="21">
        <f t="shared" si="1"/>
        <v>100.876345258454</v>
      </c>
      <c r="O29" s="20">
        <f t="shared" si="2"/>
        <v>1321</v>
      </c>
      <c r="P29" s="21">
        <f t="shared" si="3"/>
        <v>0</v>
      </c>
      <c r="Q29" s="20">
        <f t="shared" si="4"/>
        <v>660.5</v>
      </c>
      <c r="R29" s="21">
        <f t="shared" si="5"/>
        <v>0</v>
      </c>
      <c r="S29" s="20">
        <f t="shared" si="6"/>
        <v>660.5</v>
      </c>
      <c r="T29" s="20">
        <f t="shared" si="7"/>
        <v>0</v>
      </c>
      <c r="U29" s="20">
        <v>0</v>
      </c>
      <c r="V29" s="20">
        <v>0</v>
      </c>
      <c r="W29" s="21">
        <f t="shared" si="8"/>
        <v>0</v>
      </c>
      <c r="X29" s="21">
        <f t="shared" si="9"/>
        <v>100.876345258454</v>
      </c>
      <c r="Y29" s="11"/>
    </row>
    <row r="30" ht="41.25" customHeight="1" spans="1:25">
      <c r="A30" s="6">
        <v>24</v>
      </c>
      <c r="B30" s="9" t="s">
        <v>64</v>
      </c>
      <c r="C30" s="10">
        <v>1488</v>
      </c>
      <c r="D30" s="10">
        <v>58201</v>
      </c>
      <c r="E30" s="10" t="s">
        <v>160</v>
      </c>
      <c r="F30" s="10">
        <v>18245</v>
      </c>
      <c r="G30" s="11">
        <v>392</v>
      </c>
      <c r="H30" s="10"/>
      <c r="I30" s="10" t="s">
        <v>47</v>
      </c>
      <c r="J30" s="19">
        <v>0</v>
      </c>
      <c r="K30" s="10">
        <v>0</v>
      </c>
      <c r="L30" s="19">
        <v>13210</v>
      </c>
      <c r="M30" s="20">
        <f t="shared" si="0"/>
        <v>10568</v>
      </c>
      <c r="N30" s="21">
        <f t="shared" si="1"/>
        <v>60.1619245469258</v>
      </c>
      <c r="O30" s="20">
        <f t="shared" si="2"/>
        <v>1321</v>
      </c>
      <c r="P30" s="21">
        <f t="shared" si="3"/>
        <v>0</v>
      </c>
      <c r="Q30" s="20">
        <f t="shared" si="4"/>
        <v>660.5</v>
      </c>
      <c r="R30" s="21">
        <f t="shared" si="5"/>
        <v>0</v>
      </c>
      <c r="S30" s="20">
        <f t="shared" si="6"/>
        <v>660.5</v>
      </c>
      <c r="T30" s="20">
        <f t="shared" si="7"/>
        <v>0</v>
      </c>
      <c r="U30" s="20">
        <v>0</v>
      </c>
      <c r="V30" s="20">
        <v>0</v>
      </c>
      <c r="W30" s="21">
        <f t="shared" si="8"/>
        <v>0</v>
      </c>
      <c r="X30" s="21">
        <f t="shared" si="9"/>
        <v>60.1619245469258</v>
      </c>
      <c r="Y30" s="11"/>
    </row>
    <row r="31" ht="45.75" customHeight="1" spans="1:25">
      <c r="A31" s="6">
        <v>25</v>
      </c>
      <c r="B31" s="9" t="s">
        <v>65</v>
      </c>
      <c r="C31" s="10">
        <v>11491</v>
      </c>
      <c r="D31" s="10">
        <v>419535</v>
      </c>
      <c r="E31" s="10" t="s">
        <v>160</v>
      </c>
      <c r="F31" s="10">
        <v>113962</v>
      </c>
      <c r="G31" s="11">
        <v>6217</v>
      </c>
      <c r="H31" s="10" t="s">
        <v>31</v>
      </c>
      <c r="I31" s="10" t="s">
        <v>47</v>
      </c>
      <c r="J31" s="19">
        <v>0</v>
      </c>
      <c r="K31" s="10">
        <v>1</v>
      </c>
      <c r="L31" s="19">
        <v>13210</v>
      </c>
      <c r="M31" s="20">
        <f t="shared" si="0"/>
        <v>10568</v>
      </c>
      <c r="N31" s="21">
        <f t="shared" si="1"/>
        <v>464.597227801562</v>
      </c>
      <c r="O31" s="20">
        <f t="shared" si="2"/>
        <v>1321</v>
      </c>
      <c r="P31" s="21">
        <f t="shared" si="3"/>
        <v>0</v>
      </c>
      <c r="Q31" s="20">
        <f t="shared" si="4"/>
        <v>660.5</v>
      </c>
      <c r="R31" s="21">
        <f t="shared" si="5"/>
        <v>14.3586956521739</v>
      </c>
      <c r="S31" s="20">
        <f t="shared" si="6"/>
        <v>660.5</v>
      </c>
      <c r="T31" s="20">
        <f t="shared" si="7"/>
        <v>20</v>
      </c>
      <c r="U31" s="20">
        <v>4</v>
      </c>
      <c r="V31" s="20">
        <v>16</v>
      </c>
      <c r="W31" s="21">
        <f t="shared" si="8"/>
        <v>64.7549019607843</v>
      </c>
      <c r="X31" s="21">
        <f t="shared" si="9"/>
        <v>543.71082541452</v>
      </c>
      <c r="Y31" s="11"/>
    </row>
    <row r="32" ht="33.75" customHeight="1" spans="1:25">
      <c r="A32" s="6">
        <v>26</v>
      </c>
      <c r="B32" s="9" t="s">
        <v>281</v>
      </c>
      <c r="C32" s="10">
        <v>7135</v>
      </c>
      <c r="D32" s="10">
        <v>61912</v>
      </c>
      <c r="E32" s="10" t="s">
        <v>160</v>
      </c>
      <c r="F32" s="10">
        <v>30859</v>
      </c>
      <c r="G32" s="11">
        <v>2654</v>
      </c>
      <c r="H32" s="10" t="s">
        <v>29</v>
      </c>
      <c r="I32" s="10">
        <v>0</v>
      </c>
      <c r="J32" s="19">
        <v>0</v>
      </c>
      <c r="K32" s="10">
        <v>1</v>
      </c>
      <c r="L32" s="19">
        <v>13210</v>
      </c>
      <c r="M32" s="20">
        <f t="shared" si="0"/>
        <v>10568</v>
      </c>
      <c r="N32" s="21">
        <f t="shared" si="1"/>
        <v>288.478045458545</v>
      </c>
      <c r="O32" s="20">
        <f t="shared" si="2"/>
        <v>1321</v>
      </c>
      <c r="P32" s="21">
        <f t="shared" si="3"/>
        <v>0</v>
      </c>
      <c r="Q32" s="20">
        <f t="shared" si="4"/>
        <v>660.5</v>
      </c>
      <c r="R32" s="21">
        <f t="shared" si="5"/>
        <v>14.3586956521739</v>
      </c>
      <c r="S32" s="20">
        <f t="shared" si="6"/>
        <v>660.5</v>
      </c>
      <c r="T32" s="20">
        <f t="shared" si="7"/>
        <v>0</v>
      </c>
      <c r="U32" s="20">
        <v>0</v>
      </c>
      <c r="V32" s="20">
        <v>0</v>
      </c>
      <c r="W32" s="21">
        <f t="shared" si="8"/>
        <v>0</v>
      </c>
      <c r="X32" s="21">
        <f t="shared" si="9"/>
        <v>302.836741110719</v>
      </c>
      <c r="Y32" s="11"/>
    </row>
    <row r="33" ht="47.25" customHeight="1" spans="1:25">
      <c r="A33" s="6">
        <v>27</v>
      </c>
      <c r="B33" s="9" t="s">
        <v>282</v>
      </c>
      <c r="C33" s="10">
        <v>1277</v>
      </c>
      <c r="D33" s="10">
        <v>45609</v>
      </c>
      <c r="E33" s="10" t="s">
        <v>160</v>
      </c>
      <c r="F33" s="10">
        <v>54000</v>
      </c>
      <c r="G33" s="11">
        <v>1603</v>
      </c>
      <c r="H33" s="10" t="s">
        <v>31</v>
      </c>
      <c r="I33" s="10">
        <v>0</v>
      </c>
      <c r="J33" s="19">
        <v>0</v>
      </c>
      <c r="K33" s="10">
        <v>0</v>
      </c>
      <c r="L33" s="19">
        <v>13210</v>
      </c>
      <c r="M33" s="20">
        <f t="shared" si="0"/>
        <v>10568</v>
      </c>
      <c r="N33" s="21">
        <f t="shared" si="1"/>
        <v>51.6308989559302</v>
      </c>
      <c r="O33" s="20">
        <f t="shared" si="2"/>
        <v>1321</v>
      </c>
      <c r="P33" s="21">
        <f t="shared" si="3"/>
        <v>0</v>
      </c>
      <c r="Q33" s="20">
        <f t="shared" si="4"/>
        <v>660.5</v>
      </c>
      <c r="R33" s="21">
        <f t="shared" si="5"/>
        <v>0</v>
      </c>
      <c r="S33" s="20">
        <f t="shared" si="6"/>
        <v>660.5</v>
      </c>
      <c r="T33" s="20">
        <f t="shared" si="7"/>
        <v>4</v>
      </c>
      <c r="U33" s="20">
        <v>0</v>
      </c>
      <c r="V33" s="20">
        <v>4</v>
      </c>
      <c r="W33" s="21">
        <f t="shared" si="8"/>
        <v>12.9509803921569</v>
      </c>
      <c r="X33" s="21">
        <f t="shared" si="9"/>
        <v>64.5818793480871</v>
      </c>
      <c r="Y33" s="11"/>
    </row>
    <row r="34" ht="40.5" customHeight="1" spans="1:25">
      <c r="A34" s="6">
        <v>28</v>
      </c>
      <c r="B34" s="9" t="s">
        <v>286</v>
      </c>
      <c r="C34" s="10">
        <v>6386</v>
      </c>
      <c r="D34" s="10">
        <v>92060</v>
      </c>
      <c r="E34" s="10" t="s">
        <v>160</v>
      </c>
      <c r="F34" s="10">
        <v>85095</v>
      </c>
      <c r="G34" s="11">
        <v>2359</v>
      </c>
      <c r="H34" s="10" t="s">
        <v>31</v>
      </c>
      <c r="I34" s="10">
        <v>0</v>
      </c>
      <c r="J34" s="19">
        <v>0</v>
      </c>
      <c r="K34" s="10">
        <v>2</v>
      </c>
      <c r="L34" s="19">
        <v>13210</v>
      </c>
      <c r="M34" s="20">
        <f t="shared" si="0"/>
        <v>10568</v>
      </c>
      <c r="N34" s="21">
        <f t="shared" si="1"/>
        <v>258.194926180556</v>
      </c>
      <c r="O34" s="20">
        <f t="shared" si="2"/>
        <v>1321</v>
      </c>
      <c r="P34" s="21">
        <f t="shared" si="3"/>
        <v>0</v>
      </c>
      <c r="Q34" s="20">
        <f t="shared" si="4"/>
        <v>660.5</v>
      </c>
      <c r="R34" s="21">
        <f t="shared" si="5"/>
        <v>28.7173913043478</v>
      </c>
      <c r="S34" s="20">
        <f t="shared" si="6"/>
        <v>660.5</v>
      </c>
      <c r="T34" s="20">
        <f t="shared" si="7"/>
        <v>0</v>
      </c>
      <c r="U34" s="20">
        <v>0</v>
      </c>
      <c r="V34" s="20">
        <v>0</v>
      </c>
      <c r="W34" s="21">
        <f t="shared" si="8"/>
        <v>0</v>
      </c>
      <c r="X34" s="21">
        <f t="shared" si="9"/>
        <v>286.912317484904</v>
      </c>
      <c r="Y34" s="11"/>
    </row>
    <row r="35" ht="36.75" customHeight="1" spans="1:25">
      <c r="A35" s="6">
        <v>29</v>
      </c>
      <c r="B35" s="9" t="s">
        <v>287</v>
      </c>
      <c r="C35" s="10">
        <v>6005</v>
      </c>
      <c r="D35" s="10">
        <v>48640</v>
      </c>
      <c r="E35" s="10" t="s">
        <v>160</v>
      </c>
      <c r="F35" s="10">
        <v>21109</v>
      </c>
      <c r="G35" s="11">
        <v>1500</v>
      </c>
      <c r="H35" s="10" t="s">
        <v>31</v>
      </c>
      <c r="I35" s="10">
        <v>0</v>
      </c>
      <c r="J35" s="19">
        <v>0</v>
      </c>
      <c r="K35" s="10">
        <v>0</v>
      </c>
      <c r="L35" s="19">
        <v>13210</v>
      </c>
      <c r="M35" s="20">
        <f t="shared" si="0"/>
        <v>10568</v>
      </c>
      <c r="N35" s="21">
        <f t="shared" si="1"/>
        <v>242.790562435678</v>
      </c>
      <c r="O35" s="20">
        <f t="shared" si="2"/>
        <v>1321</v>
      </c>
      <c r="P35" s="21">
        <f t="shared" si="3"/>
        <v>0</v>
      </c>
      <c r="Q35" s="20">
        <f t="shared" si="4"/>
        <v>660.5</v>
      </c>
      <c r="R35" s="21">
        <f t="shared" si="5"/>
        <v>0</v>
      </c>
      <c r="S35" s="20">
        <f t="shared" si="6"/>
        <v>660.5</v>
      </c>
      <c r="T35" s="20">
        <f t="shared" si="7"/>
        <v>4</v>
      </c>
      <c r="U35" s="20">
        <v>0</v>
      </c>
      <c r="V35" s="20">
        <v>4</v>
      </c>
      <c r="W35" s="21">
        <f t="shared" si="8"/>
        <v>12.9509803921569</v>
      </c>
      <c r="X35" s="21">
        <f t="shared" si="9"/>
        <v>255.741542827835</v>
      </c>
      <c r="Y35" s="11"/>
    </row>
    <row r="36" ht="39.75" customHeight="1" spans="1:25">
      <c r="A36" s="6">
        <v>30</v>
      </c>
      <c r="B36" s="9" t="s">
        <v>68</v>
      </c>
      <c r="C36" s="10">
        <v>4919</v>
      </c>
      <c r="D36" s="10">
        <v>167992</v>
      </c>
      <c r="E36" s="10" t="s">
        <v>160</v>
      </c>
      <c r="F36" s="10">
        <v>50991</v>
      </c>
      <c r="G36" s="11">
        <v>2075</v>
      </c>
      <c r="H36" s="10" t="s">
        <v>31</v>
      </c>
      <c r="I36" s="10">
        <v>0</v>
      </c>
      <c r="J36" s="19">
        <v>0</v>
      </c>
      <c r="K36" s="10">
        <v>0</v>
      </c>
      <c r="L36" s="19">
        <v>13210</v>
      </c>
      <c r="M36" s="20">
        <f t="shared" si="0"/>
        <v>10568</v>
      </c>
      <c r="N36" s="21">
        <f t="shared" si="1"/>
        <v>198.88206105264</v>
      </c>
      <c r="O36" s="20">
        <f t="shared" si="2"/>
        <v>1321</v>
      </c>
      <c r="P36" s="21">
        <f t="shared" si="3"/>
        <v>0</v>
      </c>
      <c r="Q36" s="20">
        <f t="shared" si="4"/>
        <v>660.5</v>
      </c>
      <c r="R36" s="21">
        <f t="shared" si="5"/>
        <v>0</v>
      </c>
      <c r="S36" s="20">
        <f t="shared" si="6"/>
        <v>660.5</v>
      </c>
      <c r="T36" s="20">
        <f t="shared" si="7"/>
        <v>1</v>
      </c>
      <c r="U36" s="20">
        <v>1</v>
      </c>
      <c r="V36" s="20"/>
      <c r="W36" s="21">
        <f t="shared" si="8"/>
        <v>3.23774509803922</v>
      </c>
      <c r="X36" s="21">
        <f t="shared" si="9"/>
        <v>202.119806150679</v>
      </c>
      <c r="Y36" s="11"/>
    </row>
    <row r="37" ht="40.5" customHeight="1" spans="1:25">
      <c r="A37" s="6">
        <v>31</v>
      </c>
      <c r="B37" s="9" t="s">
        <v>69</v>
      </c>
      <c r="C37" s="10">
        <v>3394</v>
      </c>
      <c r="D37" s="10">
        <v>113005</v>
      </c>
      <c r="E37" s="10" t="s">
        <v>160</v>
      </c>
      <c r="F37" s="10">
        <v>80479</v>
      </c>
      <c r="G37" s="11">
        <v>1742.73</v>
      </c>
      <c r="H37" s="10" t="s">
        <v>29</v>
      </c>
      <c r="I37" s="10">
        <v>0</v>
      </c>
      <c r="J37" s="19">
        <v>0</v>
      </c>
      <c r="K37" s="10">
        <v>1</v>
      </c>
      <c r="L37" s="19">
        <v>13210</v>
      </c>
      <c r="M37" s="20">
        <f t="shared" si="0"/>
        <v>10568</v>
      </c>
      <c r="N37" s="21">
        <f t="shared" si="1"/>
        <v>137.224174672222</v>
      </c>
      <c r="O37" s="20">
        <f t="shared" si="2"/>
        <v>1321</v>
      </c>
      <c r="P37" s="21">
        <f t="shared" si="3"/>
        <v>0</v>
      </c>
      <c r="Q37" s="20">
        <f t="shared" si="4"/>
        <v>660.5</v>
      </c>
      <c r="R37" s="21">
        <f t="shared" si="5"/>
        <v>14.3586956521739</v>
      </c>
      <c r="S37" s="20">
        <f t="shared" si="6"/>
        <v>660.5</v>
      </c>
      <c r="T37" s="20">
        <f t="shared" si="7"/>
        <v>6</v>
      </c>
      <c r="U37" s="20">
        <v>1</v>
      </c>
      <c r="V37" s="20">
        <v>5</v>
      </c>
      <c r="W37" s="21">
        <f t="shared" si="8"/>
        <v>19.4264705882353</v>
      </c>
      <c r="X37" s="21">
        <f t="shared" si="9"/>
        <v>171.009340912631</v>
      </c>
      <c r="Y37" s="11"/>
    </row>
    <row r="38" ht="37.5" customHeight="1" spans="1:25">
      <c r="A38" s="6">
        <v>32</v>
      </c>
      <c r="B38" s="9" t="s">
        <v>70</v>
      </c>
      <c r="C38" s="10">
        <v>2827</v>
      </c>
      <c r="D38" s="10">
        <v>108282</v>
      </c>
      <c r="E38" s="10" t="s">
        <v>160</v>
      </c>
      <c r="F38" s="10">
        <v>40994</v>
      </c>
      <c r="G38" s="11">
        <v>1516</v>
      </c>
      <c r="H38" s="10" t="s">
        <v>31</v>
      </c>
      <c r="I38" s="10">
        <v>0</v>
      </c>
      <c r="J38" s="19">
        <v>0</v>
      </c>
      <c r="K38" s="10">
        <v>1</v>
      </c>
      <c r="L38" s="19">
        <v>13210</v>
      </c>
      <c r="M38" s="20">
        <f t="shared" si="0"/>
        <v>10568</v>
      </c>
      <c r="N38" s="21">
        <f t="shared" si="1"/>
        <v>114.299570358978</v>
      </c>
      <c r="O38" s="20">
        <f t="shared" si="2"/>
        <v>1321</v>
      </c>
      <c r="P38" s="21">
        <f t="shared" si="3"/>
        <v>0</v>
      </c>
      <c r="Q38" s="20">
        <f t="shared" si="4"/>
        <v>660.5</v>
      </c>
      <c r="R38" s="21">
        <f t="shared" si="5"/>
        <v>14.3586956521739</v>
      </c>
      <c r="S38" s="20">
        <f t="shared" si="6"/>
        <v>660.5</v>
      </c>
      <c r="T38" s="20">
        <f t="shared" si="7"/>
        <v>0</v>
      </c>
      <c r="U38" s="20">
        <v>0</v>
      </c>
      <c r="V38" s="20">
        <v>0</v>
      </c>
      <c r="W38" s="21">
        <f t="shared" si="8"/>
        <v>0</v>
      </c>
      <c r="X38" s="21">
        <f t="shared" si="9"/>
        <v>128.658266011152</v>
      </c>
      <c r="Y38" s="11"/>
    </row>
    <row r="39" ht="42" customHeight="1" spans="1:25">
      <c r="A39" s="6">
        <v>33</v>
      </c>
      <c r="B39" s="9" t="s">
        <v>72</v>
      </c>
      <c r="C39" s="10">
        <v>1311</v>
      </c>
      <c r="D39" s="10">
        <v>214000</v>
      </c>
      <c r="E39" s="10" t="s">
        <v>160</v>
      </c>
      <c r="F39" s="10">
        <v>52000</v>
      </c>
      <c r="G39" s="11">
        <v>759.68</v>
      </c>
      <c r="H39" s="10"/>
      <c r="I39" s="10">
        <v>0</v>
      </c>
      <c r="J39" s="19">
        <v>0</v>
      </c>
      <c r="K39" s="10">
        <v>0</v>
      </c>
      <c r="L39" s="19">
        <v>13210</v>
      </c>
      <c r="M39" s="20">
        <f t="shared" si="0"/>
        <v>10568</v>
      </c>
      <c r="N39" s="21">
        <f t="shared" si="1"/>
        <v>53.0055665867068</v>
      </c>
      <c r="O39" s="20">
        <f t="shared" si="2"/>
        <v>1321</v>
      </c>
      <c r="P39" s="21">
        <f t="shared" si="3"/>
        <v>0</v>
      </c>
      <c r="Q39" s="20">
        <f t="shared" si="4"/>
        <v>660.5</v>
      </c>
      <c r="R39" s="21">
        <f t="shared" si="5"/>
        <v>0</v>
      </c>
      <c r="S39" s="20">
        <f t="shared" si="6"/>
        <v>660.5</v>
      </c>
      <c r="T39" s="20">
        <f t="shared" si="7"/>
        <v>0</v>
      </c>
      <c r="U39" s="20">
        <v>0</v>
      </c>
      <c r="V39" s="20">
        <v>0</v>
      </c>
      <c r="W39" s="21">
        <f t="shared" si="8"/>
        <v>0</v>
      </c>
      <c r="X39" s="21">
        <f t="shared" si="9"/>
        <v>53.0055665867068</v>
      </c>
      <c r="Y39" s="10" t="s">
        <v>36</v>
      </c>
    </row>
    <row r="40" ht="40.5" customHeight="1" spans="1:25">
      <c r="A40" s="6">
        <v>34</v>
      </c>
      <c r="B40" s="9" t="s">
        <v>300</v>
      </c>
      <c r="C40" s="10">
        <v>4119</v>
      </c>
      <c r="D40" s="10">
        <v>21000</v>
      </c>
      <c r="E40" s="10" t="s">
        <v>160</v>
      </c>
      <c r="F40" s="10">
        <v>0</v>
      </c>
      <c r="G40" s="11">
        <v>245</v>
      </c>
      <c r="H40" s="10"/>
      <c r="I40" s="10">
        <v>0</v>
      </c>
      <c r="J40" s="19">
        <v>0</v>
      </c>
      <c r="K40" s="10">
        <v>0</v>
      </c>
      <c r="L40" s="19">
        <v>13210</v>
      </c>
      <c r="M40" s="20">
        <f t="shared" si="0"/>
        <v>10568</v>
      </c>
      <c r="N40" s="21">
        <f t="shared" si="1"/>
        <v>166.536940328486</v>
      </c>
      <c r="O40" s="20">
        <f t="shared" si="2"/>
        <v>1321</v>
      </c>
      <c r="P40" s="21">
        <f t="shared" si="3"/>
        <v>0</v>
      </c>
      <c r="Q40" s="20">
        <f t="shared" si="4"/>
        <v>660.5</v>
      </c>
      <c r="R40" s="21">
        <f t="shared" si="5"/>
        <v>0</v>
      </c>
      <c r="S40" s="20">
        <f t="shared" si="6"/>
        <v>660.5</v>
      </c>
      <c r="T40" s="20">
        <f t="shared" si="7"/>
        <v>2</v>
      </c>
      <c r="U40" s="20">
        <v>0</v>
      </c>
      <c r="V40" s="20">
        <v>2</v>
      </c>
      <c r="W40" s="21">
        <f t="shared" si="8"/>
        <v>6.47549019607843</v>
      </c>
      <c r="X40" s="21">
        <f t="shared" si="9"/>
        <v>173.012430524564</v>
      </c>
      <c r="Y40" s="10" t="s">
        <v>36</v>
      </c>
    </row>
    <row r="41" ht="42" customHeight="1" spans="1:25">
      <c r="A41" s="6">
        <v>35</v>
      </c>
      <c r="B41" s="9" t="s">
        <v>302</v>
      </c>
      <c r="C41" s="10">
        <v>1717</v>
      </c>
      <c r="D41" s="10">
        <v>120000</v>
      </c>
      <c r="E41" s="10" t="s">
        <v>160</v>
      </c>
      <c r="F41" s="10">
        <v>68000</v>
      </c>
      <c r="G41" s="11">
        <v>1281</v>
      </c>
      <c r="H41" s="10" t="s">
        <v>31</v>
      </c>
      <c r="I41" s="10">
        <v>0</v>
      </c>
      <c r="J41" s="19">
        <v>0</v>
      </c>
      <c r="K41" s="10">
        <v>0</v>
      </c>
      <c r="L41" s="19">
        <v>13210</v>
      </c>
      <c r="M41" s="20">
        <f t="shared" si="0"/>
        <v>10568</v>
      </c>
      <c r="N41" s="21">
        <f t="shared" si="1"/>
        <v>69.4207153542147</v>
      </c>
      <c r="O41" s="20">
        <f t="shared" si="2"/>
        <v>1321</v>
      </c>
      <c r="P41" s="21">
        <f t="shared" si="3"/>
        <v>0</v>
      </c>
      <c r="Q41" s="20">
        <f t="shared" si="4"/>
        <v>660.5</v>
      </c>
      <c r="R41" s="21">
        <f t="shared" si="5"/>
        <v>0</v>
      </c>
      <c r="S41" s="20">
        <f t="shared" si="6"/>
        <v>660.5</v>
      </c>
      <c r="T41" s="20">
        <f t="shared" si="7"/>
        <v>8</v>
      </c>
      <c r="U41" s="20">
        <v>0</v>
      </c>
      <c r="V41" s="20">
        <v>8</v>
      </c>
      <c r="W41" s="21">
        <f t="shared" si="8"/>
        <v>25.9019607843137</v>
      </c>
      <c r="X41" s="21">
        <f t="shared" si="9"/>
        <v>95.3226761385285</v>
      </c>
      <c r="Y41" s="11"/>
    </row>
    <row r="42" ht="48.75" customHeight="1" spans="1:25">
      <c r="A42" s="6">
        <v>36</v>
      </c>
      <c r="B42" s="9" t="s">
        <v>74</v>
      </c>
      <c r="C42" s="10">
        <v>2925</v>
      </c>
      <c r="D42" s="10">
        <v>58586</v>
      </c>
      <c r="E42" s="10" t="s">
        <v>160</v>
      </c>
      <c r="F42" s="10">
        <v>27572</v>
      </c>
      <c r="G42" s="11">
        <v>1044</v>
      </c>
      <c r="H42" s="10" t="s">
        <v>31</v>
      </c>
      <c r="I42" s="10">
        <v>0</v>
      </c>
      <c r="J42" s="19">
        <v>0</v>
      </c>
      <c r="K42" s="10">
        <v>0</v>
      </c>
      <c r="L42" s="19">
        <v>13210</v>
      </c>
      <c r="M42" s="20">
        <f t="shared" si="0"/>
        <v>10568</v>
      </c>
      <c r="N42" s="21">
        <f t="shared" si="1"/>
        <v>118.261847647687</v>
      </c>
      <c r="O42" s="20">
        <f t="shared" si="2"/>
        <v>1321</v>
      </c>
      <c r="P42" s="21">
        <f t="shared" si="3"/>
        <v>0</v>
      </c>
      <c r="Q42" s="20">
        <f t="shared" si="4"/>
        <v>660.5</v>
      </c>
      <c r="R42" s="21">
        <f t="shared" si="5"/>
        <v>0</v>
      </c>
      <c r="S42" s="20">
        <f t="shared" si="6"/>
        <v>660.5</v>
      </c>
      <c r="T42" s="20">
        <f t="shared" si="7"/>
        <v>2</v>
      </c>
      <c r="U42" s="20">
        <v>0</v>
      </c>
      <c r="V42" s="20">
        <v>2</v>
      </c>
      <c r="W42" s="21">
        <f t="shared" si="8"/>
        <v>6.47549019607843</v>
      </c>
      <c r="X42" s="21">
        <f t="shared" si="9"/>
        <v>124.737337843765</v>
      </c>
      <c r="Y42" s="11"/>
    </row>
    <row r="43" ht="45" customHeight="1" spans="1:25">
      <c r="A43" s="6">
        <v>37</v>
      </c>
      <c r="B43" s="9" t="s">
        <v>75</v>
      </c>
      <c r="C43" s="10">
        <v>2556</v>
      </c>
      <c r="D43" s="10">
        <v>96173</v>
      </c>
      <c r="E43" s="10" t="s">
        <v>160</v>
      </c>
      <c r="F43" s="10">
        <v>46020</v>
      </c>
      <c r="G43" s="11">
        <v>1350</v>
      </c>
      <c r="H43" s="10" t="s">
        <v>29</v>
      </c>
      <c r="I43" s="10">
        <v>0</v>
      </c>
      <c r="J43" s="19">
        <v>0</v>
      </c>
      <c r="K43" s="10">
        <v>1</v>
      </c>
      <c r="L43" s="19">
        <v>13210</v>
      </c>
      <c r="M43" s="20">
        <f t="shared" si="0"/>
        <v>10568</v>
      </c>
      <c r="N43" s="21">
        <f t="shared" si="1"/>
        <v>103.342660713671</v>
      </c>
      <c r="O43" s="20">
        <f t="shared" si="2"/>
        <v>1321</v>
      </c>
      <c r="P43" s="21">
        <f t="shared" si="3"/>
        <v>0</v>
      </c>
      <c r="Q43" s="20">
        <f t="shared" si="4"/>
        <v>660.5</v>
      </c>
      <c r="R43" s="21">
        <f t="shared" si="5"/>
        <v>14.3586956521739</v>
      </c>
      <c r="S43" s="20">
        <f t="shared" si="6"/>
        <v>660.5</v>
      </c>
      <c r="T43" s="20">
        <f t="shared" si="7"/>
        <v>0</v>
      </c>
      <c r="U43" s="20">
        <v>0</v>
      </c>
      <c r="V43" s="20">
        <v>0</v>
      </c>
      <c r="W43" s="21">
        <f t="shared" si="8"/>
        <v>0</v>
      </c>
      <c r="X43" s="21">
        <f t="shared" si="9"/>
        <v>117.701356365845</v>
      </c>
      <c r="Y43" s="11"/>
    </row>
    <row r="44" ht="48.75" customHeight="1" spans="1:25">
      <c r="A44" s="6">
        <v>38</v>
      </c>
      <c r="B44" s="9" t="s">
        <v>314</v>
      </c>
      <c r="C44" s="10">
        <v>4378</v>
      </c>
      <c r="D44" s="10">
        <v>57119</v>
      </c>
      <c r="E44" s="10" t="s">
        <v>160</v>
      </c>
      <c r="F44" s="10">
        <v>57115</v>
      </c>
      <c r="G44" s="11">
        <v>1750</v>
      </c>
      <c r="H44" s="10" t="s">
        <v>31</v>
      </c>
      <c r="I44" s="10">
        <v>0</v>
      </c>
      <c r="J44" s="19">
        <v>0</v>
      </c>
      <c r="K44" s="10">
        <v>0</v>
      </c>
      <c r="L44" s="19">
        <v>13210</v>
      </c>
      <c r="M44" s="20">
        <f t="shared" si="0"/>
        <v>10568</v>
      </c>
      <c r="N44" s="21">
        <f t="shared" si="1"/>
        <v>177.008673162931</v>
      </c>
      <c r="O44" s="20">
        <f t="shared" si="2"/>
        <v>1321</v>
      </c>
      <c r="P44" s="21">
        <f t="shared" si="3"/>
        <v>0</v>
      </c>
      <c r="Q44" s="20">
        <f t="shared" si="4"/>
        <v>660.5</v>
      </c>
      <c r="R44" s="21">
        <f t="shared" si="5"/>
        <v>0</v>
      </c>
      <c r="S44" s="20">
        <f t="shared" si="6"/>
        <v>660.5</v>
      </c>
      <c r="T44" s="20">
        <f t="shared" si="7"/>
        <v>1</v>
      </c>
      <c r="U44" s="20">
        <v>0</v>
      </c>
      <c r="V44" s="20">
        <v>1</v>
      </c>
      <c r="W44" s="21">
        <f t="shared" si="8"/>
        <v>3.23774509803922</v>
      </c>
      <c r="X44" s="21">
        <f t="shared" si="9"/>
        <v>180.24641826097</v>
      </c>
      <c r="Y44" s="11"/>
    </row>
    <row r="45" ht="48" customHeight="1" spans="1:25">
      <c r="A45" s="6">
        <v>39</v>
      </c>
      <c r="B45" s="9" t="s">
        <v>76</v>
      </c>
      <c r="C45" s="10">
        <v>2431</v>
      </c>
      <c r="D45" s="10">
        <v>78925</v>
      </c>
      <c r="E45" s="10" t="s">
        <v>160</v>
      </c>
      <c r="F45" s="10">
        <v>26959</v>
      </c>
      <c r="G45" s="11">
        <v>1200</v>
      </c>
      <c r="H45" s="10" t="s">
        <v>29</v>
      </c>
      <c r="I45" s="10">
        <v>0</v>
      </c>
      <c r="J45" s="19">
        <v>0</v>
      </c>
      <c r="K45" s="10">
        <v>1</v>
      </c>
      <c r="L45" s="19">
        <v>13210</v>
      </c>
      <c r="M45" s="20">
        <f t="shared" si="0"/>
        <v>10568</v>
      </c>
      <c r="N45" s="21">
        <f t="shared" si="1"/>
        <v>98.2887356005218</v>
      </c>
      <c r="O45" s="20">
        <f t="shared" si="2"/>
        <v>1321</v>
      </c>
      <c r="P45" s="21">
        <f t="shared" si="3"/>
        <v>0</v>
      </c>
      <c r="Q45" s="20">
        <f t="shared" si="4"/>
        <v>660.5</v>
      </c>
      <c r="R45" s="21">
        <f t="shared" si="5"/>
        <v>14.3586956521739</v>
      </c>
      <c r="S45" s="20">
        <f t="shared" si="6"/>
        <v>660.5</v>
      </c>
      <c r="T45" s="20">
        <f t="shared" si="7"/>
        <v>0</v>
      </c>
      <c r="U45" s="20">
        <v>0</v>
      </c>
      <c r="V45" s="20">
        <v>0</v>
      </c>
      <c r="W45" s="21">
        <f t="shared" si="8"/>
        <v>0</v>
      </c>
      <c r="X45" s="21">
        <f t="shared" si="9"/>
        <v>112.647431252696</v>
      </c>
      <c r="Y45" s="11"/>
    </row>
    <row r="46" ht="39" customHeight="1" spans="1:25">
      <c r="A46" s="6">
        <v>40</v>
      </c>
      <c r="B46" s="9" t="s">
        <v>77</v>
      </c>
      <c r="C46" s="10">
        <v>6707</v>
      </c>
      <c r="D46" s="10">
        <v>231430</v>
      </c>
      <c r="E46" s="10" t="s">
        <v>160</v>
      </c>
      <c r="F46" s="10">
        <v>107134</v>
      </c>
      <c r="G46" s="11">
        <v>3601</v>
      </c>
      <c r="H46" s="10" t="s">
        <v>29</v>
      </c>
      <c r="I46" s="10" t="s">
        <v>47</v>
      </c>
      <c r="J46" s="19">
        <v>0</v>
      </c>
      <c r="K46" s="10">
        <v>4</v>
      </c>
      <c r="L46" s="19">
        <v>13210</v>
      </c>
      <c r="M46" s="20">
        <f t="shared" si="0"/>
        <v>10568</v>
      </c>
      <c r="N46" s="21">
        <f t="shared" si="1"/>
        <v>271.173405871123</v>
      </c>
      <c r="O46" s="20">
        <f t="shared" si="2"/>
        <v>1321</v>
      </c>
      <c r="P46" s="21"/>
      <c r="Q46" s="20">
        <f t="shared" si="4"/>
        <v>660.5</v>
      </c>
      <c r="R46" s="21">
        <f t="shared" si="5"/>
        <v>57.4347826086956</v>
      </c>
      <c r="S46" s="20">
        <f t="shared" si="6"/>
        <v>660.5</v>
      </c>
      <c r="T46" s="20">
        <f t="shared" si="7"/>
        <v>28</v>
      </c>
      <c r="U46" s="20">
        <v>1</v>
      </c>
      <c r="V46" s="20">
        <v>27</v>
      </c>
      <c r="W46" s="21">
        <f t="shared" si="8"/>
        <v>90.656862745098</v>
      </c>
      <c r="X46" s="21">
        <f t="shared" si="9"/>
        <v>419.265051224917</v>
      </c>
      <c r="Y46" s="11"/>
    </row>
    <row r="47" ht="39.75" customHeight="1" spans="1:25">
      <c r="A47" s="6">
        <v>41</v>
      </c>
      <c r="B47" s="9" t="s">
        <v>85</v>
      </c>
      <c r="C47" s="10">
        <v>3606</v>
      </c>
      <c r="D47" s="10">
        <v>147000</v>
      </c>
      <c r="E47" s="10" t="s">
        <v>160</v>
      </c>
      <c r="F47" s="10">
        <v>43816</v>
      </c>
      <c r="G47" s="11">
        <v>534</v>
      </c>
      <c r="H47" s="10"/>
      <c r="I47" s="10" t="s">
        <v>47</v>
      </c>
      <c r="J47" s="19">
        <v>0</v>
      </c>
      <c r="K47" s="10">
        <v>0</v>
      </c>
      <c r="L47" s="19">
        <v>13210</v>
      </c>
      <c r="M47" s="20">
        <f t="shared" si="0"/>
        <v>10568</v>
      </c>
      <c r="N47" s="21">
        <f t="shared" si="1"/>
        <v>145.795631664122</v>
      </c>
      <c r="O47" s="20">
        <f t="shared" si="2"/>
        <v>1321</v>
      </c>
      <c r="P47" s="21">
        <f t="shared" si="3"/>
        <v>0</v>
      </c>
      <c r="Q47" s="20">
        <f t="shared" si="4"/>
        <v>660.5</v>
      </c>
      <c r="R47" s="21">
        <f t="shared" si="5"/>
        <v>0</v>
      </c>
      <c r="S47" s="20">
        <f t="shared" si="6"/>
        <v>660.5</v>
      </c>
      <c r="T47" s="20">
        <f t="shared" si="7"/>
        <v>0</v>
      </c>
      <c r="U47" s="20">
        <v>0</v>
      </c>
      <c r="V47" s="20">
        <v>0</v>
      </c>
      <c r="W47" s="21">
        <f t="shared" si="8"/>
        <v>0</v>
      </c>
      <c r="X47" s="21">
        <f t="shared" si="9"/>
        <v>145.795631664122</v>
      </c>
      <c r="Y47" s="11"/>
    </row>
    <row r="48" ht="47.25" customHeight="1" spans="1:25">
      <c r="A48" s="6">
        <v>42</v>
      </c>
      <c r="B48" s="9" t="s">
        <v>86</v>
      </c>
      <c r="C48" s="10">
        <v>1755</v>
      </c>
      <c r="D48" s="10">
        <v>166667</v>
      </c>
      <c r="E48" s="10" t="s">
        <v>160</v>
      </c>
      <c r="F48" s="10">
        <v>19720</v>
      </c>
      <c r="G48" s="11">
        <v>181</v>
      </c>
      <c r="H48" s="10"/>
      <c r="I48" s="10" t="s">
        <v>47</v>
      </c>
      <c r="J48" s="19">
        <v>0</v>
      </c>
      <c r="K48" s="10">
        <v>0</v>
      </c>
      <c r="L48" s="19">
        <v>13210</v>
      </c>
      <c r="M48" s="20">
        <f t="shared" si="0"/>
        <v>10568</v>
      </c>
      <c r="N48" s="21">
        <f t="shared" si="1"/>
        <v>70.957108588612</v>
      </c>
      <c r="O48" s="20">
        <f t="shared" si="2"/>
        <v>1321</v>
      </c>
      <c r="P48" s="21">
        <f t="shared" si="3"/>
        <v>0</v>
      </c>
      <c r="Q48" s="20">
        <f t="shared" si="4"/>
        <v>660.5</v>
      </c>
      <c r="R48" s="21">
        <f t="shared" si="5"/>
        <v>0</v>
      </c>
      <c r="S48" s="20">
        <f t="shared" si="6"/>
        <v>660.5</v>
      </c>
      <c r="T48" s="20">
        <f t="shared" si="7"/>
        <v>0</v>
      </c>
      <c r="U48" s="20">
        <v>0</v>
      </c>
      <c r="V48" s="20">
        <v>0</v>
      </c>
      <c r="W48" s="21">
        <f t="shared" si="8"/>
        <v>0</v>
      </c>
      <c r="X48" s="21">
        <f t="shared" si="9"/>
        <v>70.957108588612</v>
      </c>
      <c r="Y48" s="11"/>
    </row>
    <row r="49" ht="43.5" customHeight="1" spans="1:25">
      <c r="A49" s="6">
        <v>43</v>
      </c>
      <c r="B49" s="9" t="s">
        <v>87</v>
      </c>
      <c r="C49" s="10">
        <v>3242</v>
      </c>
      <c r="D49" s="10">
        <v>42000</v>
      </c>
      <c r="E49" s="10" t="s">
        <v>160</v>
      </c>
      <c r="F49" s="10">
        <v>19582</v>
      </c>
      <c r="G49" s="11">
        <v>288</v>
      </c>
      <c r="H49" s="10"/>
      <c r="I49" s="10" t="s">
        <v>47</v>
      </c>
      <c r="J49" s="19">
        <v>0</v>
      </c>
      <c r="K49" s="10">
        <v>0</v>
      </c>
      <c r="L49" s="19">
        <v>13210</v>
      </c>
      <c r="M49" s="20">
        <f t="shared" si="0"/>
        <v>10568</v>
      </c>
      <c r="N49" s="21">
        <f t="shared" si="1"/>
        <v>131.078601734633</v>
      </c>
      <c r="O49" s="20">
        <f t="shared" si="2"/>
        <v>1321</v>
      </c>
      <c r="P49" s="21">
        <f t="shared" si="3"/>
        <v>0</v>
      </c>
      <c r="Q49" s="20">
        <f t="shared" si="4"/>
        <v>660.5</v>
      </c>
      <c r="R49" s="21">
        <f t="shared" si="5"/>
        <v>0</v>
      </c>
      <c r="S49" s="20">
        <f t="shared" si="6"/>
        <v>660.5</v>
      </c>
      <c r="T49" s="20">
        <f t="shared" si="7"/>
        <v>3</v>
      </c>
      <c r="U49" s="20">
        <v>0</v>
      </c>
      <c r="V49" s="20">
        <v>3</v>
      </c>
      <c r="W49" s="21">
        <f t="shared" si="8"/>
        <v>9.71323529411765</v>
      </c>
      <c r="X49" s="21">
        <f t="shared" si="9"/>
        <v>140.79183702875</v>
      </c>
      <c r="Y49" s="11"/>
    </row>
    <row r="50" ht="37.5" customHeight="1" spans="1:25">
      <c r="A50" s="6">
        <v>44</v>
      </c>
      <c r="B50" s="9" t="s">
        <v>88</v>
      </c>
      <c r="C50" s="10">
        <v>3535</v>
      </c>
      <c r="D50" s="10">
        <v>93000</v>
      </c>
      <c r="E50" s="10" t="s">
        <v>160</v>
      </c>
      <c r="F50" s="10">
        <v>25877</v>
      </c>
      <c r="G50" s="11">
        <v>2046</v>
      </c>
      <c r="H50" s="10"/>
      <c r="I50" s="10" t="s">
        <v>47</v>
      </c>
      <c r="J50" s="19">
        <v>0</v>
      </c>
      <c r="K50" s="10">
        <v>0</v>
      </c>
      <c r="L50" s="19">
        <v>13210</v>
      </c>
      <c r="M50" s="20">
        <f t="shared" si="0"/>
        <v>10568</v>
      </c>
      <c r="N50" s="21">
        <f t="shared" si="1"/>
        <v>142.925002199854</v>
      </c>
      <c r="O50" s="20">
        <f t="shared" si="2"/>
        <v>1321</v>
      </c>
      <c r="P50" s="21">
        <f t="shared" si="3"/>
        <v>0</v>
      </c>
      <c r="Q50" s="20">
        <f t="shared" si="4"/>
        <v>660.5</v>
      </c>
      <c r="R50" s="21">
        <f t="shared" si="5"/>
        <v>0</v>
      </c>
      <c r="S50" s="20">
        <f t="shared" si="6"/>
        <v>660.5</v>
      </c>
      <c r="T50" s="20">
        <f t="shared" si="7"/>
        <v>0</v>
      </c>
      <c r="U50" s="20">
        <v>0</v>
      </c>
      <c r="V50" s="20">
        <v>0</v>
      </c>
      <c r="W50" s="21">
        <f t="shared" si="8"/>
        <v>0</v>
      </c>
      <c r="X50" s="21">
        <f t="shared" si="9"/>
        <v>142.925002199854</v>
      </c>
      <c r="Y50" s="11"/>
    </row>
    <row r="51" ht="14.25" spans="1:25">
      <c r="A51" s="6">
        <v>45</v>
      </c>
      <c r="B51" s="9" t="s">
        <v>89</v>
      </c>
      <c r="C51" s="10">
        <v>1625</v>
      </c>
      <c r="D51" s="10">
        <v>46172</v>
      </c>
      <c r="E51" s="10" t="s">
        <v>160</v>
      </c>
      <c r="F51" s="10">
        <v>48527</v>
      </c>
      <c r="G51" s="11">
        <v>980</v>
      </c>
      <c r="H51" s="10"/>
      <c r="I51" s="10">
        <v>0</v>
      </c>
      <c r="J51" s="19">
        <v>0</v>
      </c>
      <c r="K51" s="10">
        <v>1</v>
      </c>
      <c r="L51" s="19">
        <v>13210</v>
      </c>
      <c r="M51" s="20">
        <f t="shared" si="0"/>
        <v>10568</v>
      </c>
      <c r="N51" s="21">
        <f t="shared" si="1"/>
        <v>65.7010264709371</v>
      </c>
      <c r="O51" s="20">
        <f t="shared" si="2"/>
        <v>1321</v>
      </c>
      <c r="P51" s="21">
        <f t="shared" si="3"/>
        <v>0</v>
      </c>
      <c r="Q51" s="20">
        <f t="shared" si="4"/>
        <v>660.5</v>
      </c>
      <c r="R51" s="21">
        <f t="shared" si="5"/>
        <v>14.3586956521739</v>
      </c>
      <c r="S51" s="20">
        <f t="shared" si="6"/>
        <v>660.5</v>
      </c>
      <c r="T51" s="20">
        <f t="shared" si="7"/>
        <v>15</v>
      </c>
      <c r="U51" s="20">
        <v>1</v>
      </c>
      <c r="V51" s="20">
        <v>14</v>
      </c>
      <c r="W51" s="21">
        <f t="shared" si="8"/>
        <v>48.5661764705882</v>
      </c>
      <c r="X51" s="21">
        <f t="shared" si="9"/>
        <v>128.625898593699</v>
      </c>
      <c r="Y51" s="11"/>
    </row>
    <row r="52" ht="34.5" customHeight="1" spans="1:25">
      <c r="A52" s="6">
        <v>46</v>
      </c>
      <c r="B52" s="9" t="s">
        <v>92</v>
      </c>
      <c r="C52" s="10">
        <v>2173</v>
      </c>
      <c r="D52" s="10">
        <v>60000</v>
      </c>
      <c r="E52" s="10" t="s">
        <v>160</v>
      </c>
      <c r="F52" s="10">
        <v>29613</v>
      </c>
      <c r="G52" s="11">
        <v>0</v>
      </c>
      <c r="H52" s="10" t="s">
        <v>31</v>
      </c>
      <c r="I52" s="10">
        <v>100</v>
      </c>
      <c r="J52" s="10">
        <v>1</v>
      </c>
      <c r="K52" s="10">
        <v>0</v>
      </c>
      <c r="L52" s="19">
        <v>13210</v>
      </c>
      <c r="M52" s="20">
        <f t="shared" si="0"/>
        <v>10568</v>
      </c>
      <c r="N52" s="21">
        <f t="shared" si="1"/>
        <v>87.8574341669823</v>
      </c>
      <c r="O52" s="20">
        <f t="shared" si="2"/>
        <v>1321</v>
      </c>
      <c r="P52" s="21">
        <f t="shared" si="3"/>
        <v>220.166666666667</v>
      </c>
      <c r="Q52" s="20">
        <f t="shared" si="4"/>
        <v>660.5</v>
      </c>
      <c r="R52" s="21">
        <f t="shared" si="5"/>
        <v>0</v>
      </c>
      <c r="S52" s="20">
        <f t="shared" si="6"/>
        <v>660.5</v>
      </c>
      <c r="T52" s="20">
        <f t="shared" si="7"/>
        <v>0</v>
      </c>
      <c r="U52" s="20">
        <v>0</v>
      </c>
      <c r="V52" s="20">
        <v>0</v>
      </c>
      <c r="W52" s="21">
        <f t="shared" si="8"/>
        <v>0</v>
      </c>
      <c r="X52" s="21">
        <f t="shared" si="9"/>
        <v>308.024100833649</v>
      </c>
      <c r="Y52" s="11"/>
    </row>
    <row r="53" ht="25.5" customHeight="1" spans="1:25">
      <c r="A53" s="6">
        <v>47</v>
      </c>
      <c r="B53" s="9" t="s">
        <v>94</v>
      </c>
      <c r="C53" s="10">
        <v>2941</v>
      </c>
      <c r="D53" s="10">
        <v>90000</v>
      </c>
      <c r="E53" s="10" t="s">
        <v>160</v>
      </c>
      <c r="F53" s="10">
        <v>49300.2</v>
      </c>
      <c r="G53" s="11">
        <v>1826</v>
      </c>
      <c r="H53" s="10"/>
      <c r="I53" s="10" t="s">
        <v>47</v>
      </c>
      <c r="J53" s="19">
        <v>0</v>
      </c>
      <c r="K53" s="10">
        <v>0</v>
      </c>
      <c r="L53" s="19">
        <v>13210</v>
      </c>
      <c r="M53" s="20">
        <f t="shared" si="0"/>
        <v>10568</v>
      </c>
      <c r="N53" s="21">
        <f t="shared" si="1"/>
        <v>118.90875006217</v>
      </c>
      <c r="O53" s="20">
        <f t="shared" si="2"/>
        <v>1321</v>
      </c>
      <c r="P53" s="21">
        <f t="shared" si="3"/>
        <v>0</v>
      </c>
      <c r="Q53" s="20">
        <f t="shared" si="4"/>
        <v>660.5</v>
      </c>
      <c r="R53" s="21">
        <f t="shared" si="5"/>
        <v>0</v>
      </c>
      <c r="S53" s="20">
        <f t="shared" si="6"/>
        <v>660.5</v>
      </c>
      <c r="T53" s="20">
        <f t="shared" si="7"/>
        <v>2</v>
      </c>
      <c r="U53" s="20">
        <v>2</v>
      </c>
      <c r="V53" s="20"/>
      <c r="W53" s="21">
        <f t="shared" si="8"/>
        <v>6.47549019607843</v>
      </c>
      <c r="X53" s="21">
        <f t="shared" si="9"/>
        <v>125.384240258248</v>
      </c>
      <c r="Y53" s="11"/>
    </row>
    <row r="54" ht="39" customHeight="1" spans="1:25">
      <c r="A54" s="6">
        <v>48</v>
      </c>
      <c r="B54" s="9" t="s">
        <v>95</v>
      </c>
      <c r="C54" s="10">
        <v>1491</v>
      </c>
      <c r="D54" s="10">
        <v>186676</v>
      </c>
      <c r="E54" s="10" t="s">
        <v>160</v>
      </c>
      <c r="F54" s="10">
        <v>23371</v>
      </c>
      <c r="G54" s="11">
        <v>849</v>
      </c>
      <c r="H54" s="10" t="s">
        <v>31</v>
      </c>
      <c r="I54" s="10" t="s">
        <v>47</v>
      </c>
      <c r="J54" s="10">
        <v>0</v>
      </c>
      <c r="K54" s="10">
        <v>1</v>
      </c>
      <c r="L54" s="19">
        <v>13210</v>
      </c>
      <c r="M54" s="20">
        <f t="shared" si="0"/>
        <v>10568</v>
      </c>
      <c r="N54" s="21">
        <f t="shared" si="1"/>
        <v>60.2832187496413</v>
      </c>
      <c r="O54" s="20">
        <f t="shared" si="2"/>
        <v>1321</v>
      </c>
      <c r="P54" s="21">
        <f t="shared" si="3"/>
        <v>0</v>
      </c>
      <c r="Q54" s="20">
        <f t="shared" si="4"/>
        <v>660.5</v>
      </c>
      <c r="R54" s="21">
        <f t="shared" si="5"/>
        <v>14.3586956521739</v>
      </c>
      <c r="S54" s="20">
        <f t="shared" si="6"/>
        <v>660.5</v>
      </c>
      <c r="T54" s="20">
        <f t="shared" si="7"/>
        <v>0</v>
      </c>
      <c r="U54" s="20">
        <v>0</v>
      </c>
      <c r="V54" s="20">
        <v>0</v>
      </c>
      <c r="W54" s="21">
        <f t="shared" si="8"/>
        <v>0</v>
      </c>
      <c r="X54" s="21">
        <f t="shared" si="9"/>
        <v>74.6419144018152</v>
      </c>
      <c r="Y54" s="11"/>
    </row>
    <row r="55" ht="42.75" customHeight="1" spans="1:25">
      <c r="A55" s="6">
        <v>49</v>
      </c>
      <c r="B55" s="9" t="s">
        <v>96</v>
      </c>
      <c r="C55" s="10">
        <v>6068</v>
      </c>
      <c r="D55" s="10">
        <v>350000</v>
      </c>
      <c r="E55" s="10" t="s">
        <v>160</v>
      </c>
      <c r="F55" s="10">
        <v>83200</v>
      </c>
      <c r="G55" s="11">
        <v>2550</v>
      </c>
      <c r="H55" s="10" t="s">
        <v>31</v>
      </c>
      <c r="I55" s="10" t="s">
        <v>47</v>
      </c>
      <c r="J55" s="19">
        <v>0</v>
      </c>
      <c r="K55" s="10">
        <v>2</v>
      </c>
      <c r="L55" s="19">
        <v>13210</v>
      </c>
      <c r="M55" s="20">
        <f t="shared" si="0"/>
        <v>10568</v>
      </c>
      <c r="N55" s="21">
        <f t="shared" si="1"/>
        <v>245.337740692705</v>
      </c>
      <c r="O55" s="20">
        <f t="shared" si="2"/>
        <v>1321</v>
      </c>
      <c r="P55" s="21">
        <f t="shared" si="3"/>
        <v>0</v>
      </c>
      <c r="Q55" s="20">
        <f t="shared" si="4"/>
        <v>660.5</v>
      </c>
      <c r="R55" s="21">
        <f t="shared" si="5"/>
        <v>28.7173913043478</v>
      </c>
      <c r="S55" s="20">
        <f t="shared" si="6"/>
        <v>660.5</v>
      </c>
      <c r="T55" s="20">
        <f t="shared" si="7"/>
        <v>7</v>
      </c>
      <c r="U55" s="20">
        <v>0</v>
      </c>
      <c r="V55" s="20">
        <v>7</v>
      </c>
      <c r="W55" s="21">
        <f t="shared" si="8"/>
        <v>22.6642156862745</v>
      </c>
      <c r="X55" s="21">
        <f t="shared" si="9"/>
        <v>296.719347683328</v>
      </c>
      <c r="Y55" s="11"/>
    </row>
    <row r="56" ht="36" customHeight="1" spans="1:25">
      <c r="A56" s="6">
        <v>50</v>
      </c>
      <c r="B56" s="9" t="s">
        <v>99</v>
      </c>
      <c r="C56" s="10">
        <v>8024</v>
      </c>
      <c r="D56" s="10">
        <v>61630</v>
      </c>
      <c r="E56" s="10" t="s">
        <v>160</v>
      </c>
      <c r="F56" s="10">
        <v>53416</v>
      </c>
      <c r="G56" s="11">
        <v>3095.85</v>
      </c>
      <c r="H56" s="10" t="s">
        <v>29</v>
      </c>
      <c r="I56" s="10" t="s">
        <v>47</v>
      </c>
      <c r="J56" s="10">
        <v>0</v>
      </c>
      <c r="K56" s="10">
        <v>0</v>
      </c>
      <c r="L56" s="19">
        <v>13210</v>
      </c>
      <c r="M56" s="20">
        <f t="shared" si="0"/>
        <v>10568</v>
      </c>
      <c r="N56" s="21">
        <f t="shared" si="1"/>
        <v>324.421560863261</v>
      </c>
      <c r="O56" s="20">
        <f t="shared" si="2"/>
        <v>1321</v>
      </c>
      <c r="P56" s="21">
        <f t="shared" si="3"/>
        <v>0</v>
      </c>
      <c r="Q56" s="20">
        <f t="shared" si="4"/>
        <v>660.5</v>
      </c>
      <c r="R56" s="21">
        <f t="shared" si="5"/>
        <v>0</v>
      </c>
      <c r="S56" s="20">
        <f t="shared" si="6"/>
        <v>660.5</v>
      </c>
      <c r="T56" s="20">
        <f t="shared" si="7"/>
        <v>8</v>
      </c>
      <c r="U56" s="20">
        <v>2</v>
      </c>
      <c r="V56" s="20">
        <v>6</v>
      </c>
      <c r="W56" s="21">
        <f t="shared" si="8"/>
        <v>25.9019607843137</v>
      </c>
      <c r="X56" s="21">
        <f t="shared" si="9"/>
        <v>350.323521647575</v>
      </c>
      <c r="Y56" s="11"/>
    </row>
    <row r="57" ht="36.75" customHeight="1" spans="1:25">
      <c r="A57" s="6">
        <v>51</v>
      </c>
      <c r="B57" s="9" t="s">
        <v>100</v>
      </c>
      <c r="C57" s="10">
        <v>3193</v>
      </c>
      <c r="D57" s="10">
        <v>54823</v>
      </c>
      <c r="E57" s="10" t="s">
        <v>160</v>
      </c>
      <c r="F57" s="10">
        <v>39447</v>
      </c>
      <c r="G57" s="11">
        <v>1248</v>
      </c>
      <c r="H57" s="10" t="s">
        <v>31</v>
      </c>
      <c r="I57" s="10" t="s">
        <v>47</v>
      </c>
      <c r="J57" s="19">
        <v>0</v>
      </c>
      <c r="K57" s="10">
        <v>1</v>
      </c>
      <c r="L57" s="19">
        <v>13210</v>
      </c>
      <c r="M57" s="20">
        <f t="shared" si="0"/>
        <v>10568</v>
      </c>
      <c r="N57" s="21">
        <f t="shared" si="1"/>
        <v>129.097463090278</v>
      </c>
      <c r="O57" s="20">
        <f t="shared" si="2"/>
        <v>1321</v>
      </c>
      <c r="P57" s="21">
        <f t="shared" si="3"/>
        <v>0</v>
      </c>
      <c r="Q57" s="20">
        <f t="shared" si="4"/>
        <v>660.5</v>
      </c>
      <c r="R57" s="21">
        <f t="shared" si="5"/>
        <v>14.3586956521739</v>
      </c>
      <c r="S57" s="20">
        <f t="shared" si="6"/>
        <v>660.5</v>
      </c>
      <c r="T57" s="20">
        <f t="shared" si="7"/>
        <v>4</v>
      </c>
      <c r="U57" s="20">
        <v>2</v>
      </c>
      <c r="V57" s="20">
        <v>2</v>
      </c>
      <c r="W57" s="21">
        <f t="shared" si="8"/>
        <v>12.9509803921569</v>
      </c>
      <c r="X57" s="21">
        <f t="shared" si="9"/>
        <v>156.407139134609</v>
      </c>
      <c r="Y57" s="11"/>
    </row>
    <row r="58" ht="14.25" spans="1:25">
      <c r="A58" s="6">
        <v>52</v>
      </c>
      <c r="B58" s="9" t="s">
        <v>379</v>
      </c>
      <c r="C58" s="10">
        <v>2036</v>
      </c>
      <c r="D58" s="10">
        <v>66666</v>
      </c>
      <c r="E58" s="10" t="s">
        <v>160</v>
      </c>
      <c r="F58" s="10">
        <v>47498.36</v>
      </c>
      <c r="G58" s="11">
        <v>1020</v>
      </c>
      <c r="H58" s="10"/>
      <c r="I58" s="10" t="s">
        <v>47</v>
      </c>
      <c r="J58" s="10">
        <v>0</v>
      </c>
      <c r="K58" s="10">
        <v>0</v>
      </c>
      <c r="L58" s="19">
        <v>13210</v>
      </c>
      <c r="M58" s="20">
        <f t="shared" si="0"/>
        <v>10568</v>
      </c>
      <c r="N58" s="21">
        <f t="shared" si="1"/>
        <v>82.318332242971</v>
      </c>
      <c r="O58" s="20">
        <f t="shared" si="2"/>
        <v>1321</v>
      </c>
      <c r="P58" s="21">
        <f t="shared" si="3"/>
        <v>0</v>
      </c>
      <c r="Q58" s="20">
        <f t="shared" si="4"/>
        <v>660.5</v>
      </c>
      <c r="R58" s="21">
        <f t="shared" si="5"/>
        <v>0</v>
      </c>
      <c r="S58" s="20">
        <f t="shared" si="6"/>
        <v>660.5</v>
      </c>
      <c r="T58" s="20">
        <f t="shared" si="7"/>
        <v>5</v>
      </c>
      <c r="U58" s="20">
        <v>0</v>
      </c>
      <c r="V58" s="20">
        <v>5</v>
      </c>
      <c r="W58" s="21">
        <f t="shared" si="8"/>
        <v>16.1887254901961</v>
      </c>
      <c r="X58" s="21">
        <f t="shared" si="9"/>
        <v>98.5070577331671</v>
      </c>
      <c r="Y58" s="11"/>
    </row>
    <row r="59" ht="40.5" customHeight="1" spans="1:25">
      <c r="A59" s="6">
        <v>53</v>
      </c>
      <c r="B59" s="9" t="s">
        <v>102</v>
      </c>
      <c r="C59" s="10">
        <v>4540</v>
      </c>
      <c r="D59" s="10">
        <v>55094</v>
      </c>
      <c r="E59" s="10" t="s">
        <v>160</v>
      </c>
      <c r="F59" s="10">
        <v>47834</v>
      </c>
      <c r="G59" s="11">
        <v>1843</v>
      </c>
      <c r="H59" s="10" t="s">
        <v>31</v>
      </c>
      <c r="I59" s="10" t="s">
        <v>47</v>
      </c>
      <c r="J59" s="19">
        <v>0</v>
      </c>
      <c r="K59" s="10">
        <v>1</v>
      </c>
      <c r="L59" s="19">
        <v>13210</v>
      </c>
      <c r="M59" s="20">
        <f t="shared" si="0"/>
        <v>10568</v>
      </c>
      <c r="N59" s="21">
        <f t="shared" si="1"/>
        <v>183.558560109572</v>
      </c>
      <c r="O59" s="20">
        <f t="shared" si="2"/>
        <v>1321</v>
      </c>
      <c r="P59" s="21">
        <f t="shared" si="3"/>
        <v>0</v>
      </c>
      <c r="Q59" s="20">
        <f t="shared" si="4"/>
        <v>660.5</v>
      </c>
      <c r="R59" s="21">
        <f t="shared" si="5"/>
        <v>14.3586956521739</v>
      </c>
      <c r="S59" s="20">
        <f t="shared" si="6"/>
        <v>660.5</v>
      </c>
      <c r="T59" s="20">
        <f t="shared" si="7"/>
        <v>4</v>
      </c>
      <c r="U59" s="20">
        <v>0</v>
      </c>
      <c r="V59" s="20">
        <v>4</v>
      </c>
      <c r="W59" s="21">
        <f t="shared" si="8"/>
        <v>12.9509803921569</v>
      </c>
      <c r="X59" s="21">
        <f t="shared" si="9"/>
        <v>210.868236153903</v>
      </c>
      <c r="Y59" s="11"/>
    </row>
    <row r="60" ht="39" customHeight="1" spans="1:25">
      <c r="A60" s="6">
        <v>54</v>
      </c>
      <c r="B60" s="9" t="s">
        <v>103</v>
      </c>
      <c r="C60" s="10">
        <v>3247</v>
      </c>
      <c r="D60" s="10">
        <v>314029</v>
      </c>
      <c r="E60" s="10" t="s">
        <v>160</v>
      </c>
      <c r="F60" s="10">
        <v>34429.81</v>
      </c>
      <c r="G60" s="11">
        <v>1067.75</v>
      </c>
      <c r="H60" s="10"/>
      <c r="I60" s="10">
        <v>0</v>
      </c>
      <c r="J60" s="10">
        <v>0</v>
      </c>
      <c r="K60" s="10">
        <v>0</v>
      </c>
      <c r="L60" s="19">
        <v>13210</v>
      </c>
      <c r="M60" s="20">
        <f t="shared" si="0"/>
        <v>10568</v>
      </c>
      <c r="N60" s="21">
        <f t="shared" si="1"/>
        <v>131.280758739159</v>
      </c>
      <c r="O60" s="20">
        <f t="shared" si="2"/>
        <v>1321</v>
      </c>
      <c r="P60" s="21">
        <f t="shared" si="3"/>
        <v>0</v>
      </c>
      <c r="Q60" s="20">
        <f t="shared" si="4"/>
        <v>660.5</v>
      </c>
      <c r="R60" s="21">
        <f t="shared" si="5"/>
        <v>0</v>
      </c>
      <c r="S60" s="20">
        <f t="shared" si="6"/>
        <v>660.5</v>
      </c>
      <c r="T60" s="20">
        <f t="shared" si="7"/>
        <v>6</v>
      </c>
      <c r="U60" s="20">
        <v>0</v>
      </c>
      <c r="V60" s="20">
        <v>6</v>
      </c>
      <c r="W60" s="21">
        <f t="shared" si="8"/>
        <v>19.4264705882353</v>
      </c>
      <c r="X60" s="21">
        <f t="shared" si="9"/>
        <v>150.707229327394</v>
      </c>
      <c r="Y60" s="11"/>
    </row>
    <row r="61" ht="32.25" customHeight="1" spans="1:25">
      <c r="A61" s="6">
        <v>55</v>
      </c>
      <c r="B61" s="9" t="s">
        <v>105</v>
      </c>
      <c r="C61" s="10">
        <v>4159</v>
      </c>
      <c r="D61" s="10">
        <v>87340</v>
      </c>
      <c r="E61" s="10" t="s">
        <v>160</v>
      </c>
      <c r="F61" s="10">
        <v>49084</v>
      </c>
      <c r="G61" s="11">
        <v>3560</v>
      </c>
      <c r="H61" s="10" t="s">
        <v>31</v>
      </c>
      <c r="I61" s="10">
        <v>0</v>
      </c>
      <c r="J61" s="19">
        <v>0</v>
      </c>
      <c r="K61" s="10">
        <v>2</v>
      </c>
      <c r="L61" s="19">
        <v>13210</v>
      </c>
      <c r="M61" s="20">
        <f t="shared" si="0"/>
        <v>10568</v>
      </c>
      <c r="N61" s="21">
        <f t="shared" si="1"/>
        <v>168.154196364694</v>
      </c>
      <c r="O61" s="20">
        <f t="shared" si="2"/>
        <v>1321</v>
      </c>
      <c r="P61" s="21">
        <f t="shared" si="3"/>
        <v>0</v>
      </c>
      <c r="Q61" s="20">
        <f t="shared" si="4"/>
        <v>660.5</v>
      </c>
      <c r="R61" s="21">
        <f t="shared" si="5"/>
        <v>28.7173913043478</v>
      </c>
      <c r="S61" s="20">
        <f t="shared" si="6"/>
        <v>660.5</v>
      </c>
      <c r="T61" s="20">
        <f t="shared" si="7"/>
        <v>7</v>
      </c>
      <c r="U61" s="20">
        <v>1</v>
      </c>
      <c r="V61" s="20">
        <v>6</v>
      </c>
      <c r="W61" s="21">
        <f t="shared" si="8"/>
        <v>22.6642156862745</v>
      </c>
      <c r="X61" s="21">
        <f t="shared" si="9"/>
        <v>219.535803355316</v>
      </c>
      <c r="Y61" s="11"/>
    </row>
    <row r="62" ht="26.25" customHeight="1" spans="1:25">
      <c r="A62" s="6">
        <v>56</v>
      </c>
      <c r="B62" s="9" t="s">
        <v>106</v>
      </c>
      <c r="C62" s="10">
        <v>4280</v>
      </c>
      <c r="D62" s="10">
        <v>55880</v>
      </c>
      <c r="E62" s="10" t="s">
        <v>160</v>
      </c>
      <c r="F62" s="10">
        <v>44021.47</v>
      </c>
      <c r="G62" s="11">
        <v>2260.19</v>
      </c>
      <c r="H62" s="10" t="s">
        <v>31</v>
      </c>
      <c r="I62" s="10">
        <v>0</v>
      </c>
      <c r="J62" s="10">
        <v>0</v>
      </c>
      <c r="K62" s="10">
        <v>2</v>
      </c>
      <c r="L62" s="19">
        <v>13210</v>
      </c>
      <c r="M62" s="20">
        <f t="shared" si="0"/>
        <v>10568</v>
      </c>
      <c r="N62" s="21">
        <f t="shared" si="1"/>
        <v>173.046395874222</v>
      </c>
      <c r="O62" s="20">
        <f t="shared" si="2"/>
        <v>1321</v>
      </c>
      <c r="P62" s="21">
        <f t="shared" si="3"/>
        <v>0</v>
      </c>
      <c r="Q62" s="20">
        <f t="shared" si="4"/>
        <v>660.5</v>
      </c>
      <c r="R62" s="21">
        <f t="shared" si="5"/>
        <v>28.7173913043478</v>
      </c>
      <c r="S62" s="20">
        <f t="shared" si="6"/>
        <v>660.5</v>
      </c>
      <c r="T62" s="20">
        <f t="shared" si="7"/>
        <v>12</v>
      </c>
      <c r="U62" s="20">
        <v>3</v>
      </c>
      <c r="V62" s="20">
        <v>9</v>
      </c>
      <c r="W62" s="21">
        <f t="shared" si="8"/>
        <v>38.8529411764706</v>
      </c>
      <c r="X62" s="21">
        <f t="shared" si="9"/>
        <v>240.61672835504</v>
      </c>
      <c r="Y62" s="11"/>
    </row>
    <row r="63" ht="42" customHeight="1" spans="1:25">
      <c r="A63" s="6">
        <v>57</v>
      </c>
      <c r="B63" s="9" t="s">
        <v>107</v>
      </c>
      <c r="C63" s="10">
        <v>7024</v>
      </c>
      <c r="D63" s="10">
        <v>93057</v>
      </c>
      <c r="E63" s="10" t="s">
        <v>160</v>
      </c>
      <c r="F63" s="10">
        <v>68450</v>
      </c>
      <c r="G63" s="11">
        <v>2359</v>
      </c>
      <c r="H63" s="10" t="s">
        <v>29</v>
      </c>
      <c r="I63" s="10">
        <v>0</v>
      </c>
      <c r="J63" s="19">
        <v>0</v>
      </c>
      <c r="K63" s="10">
        <v>3</v>
      </c>
      <c r="L63" s="19">
        <v>13210</v>
      </c>
      <c r="M63" s="20">
        <f t="shared" si="0"/>
        <v>10568</v>
      </c>
      <c r="N63" s="21">
        <f t="shared" si="1"/>
        <v>283.990159958069</v>
      </c>
      <c r="O63" s="20">
        <f t="shared" si="2"/>
        <v>1321</v>
      </c>
      <c r="P63" s="21">
        <f t="shared" si="3"/>
        <v>0</v>
      </c>
      <c r="Q63" s="20">
        <f t="shared" si="4"/>
        <v>660.5</v>
      </c>
      <c r="R63" s="21">
        <f t="shared" si="5"/>
        <v>43.0760869565217</v>
      </c>
      <c r="S63" s="20">
        <f t="shared" si="6"/>
        <v>660.5</v>
      </c>
      <c r="T63" s="20">
        <f t="shared" si="7"/>
        <v>5</v>
      </c>
      <c r="U63" s="20">
        <v>0</v>
      </c>
      <c r="V63" s="20">
        <v>5</v>
      </c>
      <c r="W63" s="21">
        <f t="shared" si="8"/>
        <v>16.1887254901961</v>
      </c>
      <c r="X63" s="21">
        <f t="shared" si="9"/>
        <v>343.254972404787</v>
      </c>
      <c r="Y63" s="11"/>
    </row>
    <row r="64" ht="51" customHeight="1" spans="1:25">
      <c r="A64" s="6">
        <v>58</v>
      </c>
      <c r="B64" s="9" t="s">
        <v>108</v>
      </c>
      <c r="C64" s="10">
        <v>5298</v>
      </c>
      <c r="D64" s="10">
        <v>68740</v>
      </c>
      <c r="E64" s="10" t="s">
        <v>160</v>
      </c>
      <c r="F64" s="10">
        <v>10348</v>
      </c>
      <c r="G64" s="11">
        <v>250</v>
      </c>
      <c r="H64" s="10"/>
      <c r="I64" s="10">
        <v>0</v>
      </c>
      <c r="J64" s="10">
        <v>0</v>
      </c>
      <c r="K64" s="10">
        <v>0</v>
      </c>
      <c r="L64" s="19">
        <v>13210</v>
      </c>
      <c r="M64" s="20">
        <f t="shared" si="0"/>
        <v>10568</v>
      </c>
      <c r="N64" s="21">
        <f t="shared" si="1"/>
        <v>214.205561995707</v>
      </c>
      <c r="O64" s="20">
        <f t="shared" si="2"/>
        <v>1321</v>
      </c>
      <c r="P64" s="21">
        <f t="shared" si="3"/>
        <v>0</v>
      </c>
      <c r="Q64" s="20">
        <f t="shared" si="4"/>
        <v>660.5</v>
      </c>
      <c r="R64" s="21">
        <f t="shared" si="5"/>
        <v>0</v>
      </c>
      <c r="S64" s="20">
        <f t="shared" si="6"/>
        <v>660.5</v>
      </c>
      <c r="T64" s="20">
        <f t="shared" si="7"/>
        <v>0</v>
      </c>
      <c r="U64" s="20">
        <v>0</v>
      </c>
      <c r="V64" s="20">
        <v>0</v>
      </c>
      <c r="W64" s="21">
        <f t="shared" si="8"/>
        <v>0</v>
      </c>
      <c r="X64" s="21">
        <f t="shared" si="9"/>
        <v>214.205561995707</v>
      </c>
      <c r="Y64" s="11"/>
    </row>
    <row r="65" ht="57" customHeight="1" spans="1:25">
      <c r="A65" s="6">
        <v>59</v>
      </c>
      <c r="B65" s="9" t="s">
        <v>109</v>
      </c>
      <c r="C65" s="10">
        <v>2706</v>
      </c>
      <c r="D65" s="10">
        <v>79920</v>
      </c>
      <c r="E65" s="10" t="s">
        <v>160</v>
      </c>
      <c r="F65" s="10">
        <v>27457</v>
      </c>
      <c r="G65" s="11">
        <v>1103</v>
      </c>
      <c r="H65" s="10"/>
      <c r="I65" s="10">
        <v>0</v>
      </c>
      <c r="J65" s="19">
        <v>0</v>
      </c>
      <c r="K65" s="10">
        <v>0</v>
      </c>
      <c r="L65" s="19">
        <v>13210</v>
      </c>
      <c r="M65" s="20">
        <f t="shared" si="0"/>
        <v>10568</v>
      </c>
      <c r="N65" s="21">
        <f t="shared" si="1"/>
        <v>109.40737084945</v>
      </c>
      <c r="O65" s="20">
        <f t="shared" si="2"/>
        <v>1321</v>
      </c>
      <c r="P65" s="21">
        <f t="shared" si="3"/>
        <v>0</v>
      </c>
      <c r="Q65" s="20">
        <f t="shared" si="4"/>
        <v>660.5</v>
      </c>
      <c r="R65" s="21">
        <f t="shared" si="5"/>
        <v>0</v>
      </c>
      <c r="S65" s="20">
        <f t="shared" si="6"/>
        <v>660.5</v>
      </c>
      <c r="T65" s="20">
        <f t="shared" si="7"/>
        <v>0</v>
      </c>
      <c r="U65" s="20">
        <v>0</v>
      </c>
      <c r="V65" s="20">
        <v>0</v>
      </c>
      <c r="W65" s="21">
        <f t="shared" si="8"/>
        <v>0</v>
      </c>
      <c r="X65" s="21">
        <f t="shared" si="9"/>
        <v>109.40737084945</v>
      </c>
      <c r="Y65" s="11"/>
    </row>
    <row r="66" ht="35.25" customHeight="1" spans="1:25">
      <c r="A66" s="6">
        <v>60</v>
      </c>
      <c r="B66" s="9" t="s">
        <v>110</v>
      </c>
      <c r="C66" s="10">
        <v>6036</v>
      </c>
      <c r="D66" s="10">
        <v>70000</v>
      </c>
      <c r="E66" s="10" t="s">
        <v>160</v>
      </c>
      <c r="F66" s="10">
        <v>35820</v>
      </c>
      <c r="G66" s="11">
        <v>520</v>
      </c>
      <c r="H66" s="10"/>
      <c r="I66" s="10">
        <v>100</v>
      </c>
      <c r="J66" s="10">
        <v>1</v>
      </c>
      <c r="K66" s="10">
        <v>0</v>
      </c>
      <c r="L66" s="19">
        <v>13210</v>
      </c>
      <c r="M66" s="20">
        <f t="shared" si="0"/>
        <v>10568</v>
      </c>
      <c r="N66" s="21">
        <f t="shared" si="1"/>
        <v>244.043935863739</v>
      </c>
      <c r="O66" s="20">
        <f t="shared" si="2"/>
        <v>1321</v>
      </c>
      <c r="P66" s="21">
        <f t="shared" si="3"/>
        <v>220.166666666667</v>
      </c>
      <c r="Q66" s="20">
        <f t="shared" si="4"/>
        <v>660.5</v>
      </c>
      <c r="R66" s="21">
        <f t="shared" si="5"/>
        <v>0</v>
      </c>
      <c r="S66" s="20">
        <f t="shared" si="6"/>
        <v>660.5</v>
      </c>
      <c r="T66" s="20">
        <f t="shared" ref="T66:T76" si="10">U66+V66</f>
        <v>0</v>
      </c>
      <c r="U66" s="20">
        <v>0</v>
      </c>
      <c r="V66" s="20">
        <v>0</v>
      </c>
      <c r="W66" s="21">
        <f t="shared" si="8"/>
        <v>0</v>
      </c>
      <c r="X66" s="21">
        <f t="shared" si="9"/>
        <v>464.210602530406</v>
      </c>
      <c r="Y66" s="11"/>
    </row>
    <row r="67" ht="43.5" customHeight="1" spans="1:25">
      <c r="A67" s="6">
        <v>61</v>
      </c>
      <c r="B67" s="9" t="s">
        <v>111</v>
      </c>
      <c r="C67" s="10">
        <v>10032</v>
      </c>
      <c r="D67" s="10">
        <v>173000</v>
      </c>
      <c r="E67" s="10" t="s">
        <v>160</v>
      </c>
      <c r="F67" s="10">
        <v>62800</v>
      </c>
      <c r="G67" s="11">
        <v>900</v>
      </c>
      <c r="H67" s="10"/>
      <c r="I67" s="10">
        <v>100</v>
      </c>
      <c r="J67" s="10">
        <v>1</v>
      </c>
      <c r="K67" s="10">
        <v>0</v>
      </c>
      <c r="L67" s="19">
        <v>13210</v>
      </c>
      <c r="M67" s="20">
        <f t="shared" si="0"/>
        <v>10568</v>
      </c>
      <c r="N67" s="21">
        <f t="shared" si="1"/>
        <v>405.607813880887</v>
      </c>
      <c r="O67" s="20">
        <f t="shared" si="2"/>
        <v>1321</v>
      </c>
      <c r="P67" s="21">
        <f t="shared" si="3"/>
        <v>220.166666666667</v>
      </c>
      <c r="Q67" s="20">
        <f t="shared" si="4"/>
        <v>660.5</v>
      </c>
      <c r="R67" s="21">
        <f t="shared" si="5"/>
        <v>0</v>
      </c>
      <c r="S67" s="20">
        <f t="shared" si="6"/>
        <v>660.5</v>
      </c>
      <c r="T67" s="20">
        <f t="shared" si="10"/>
        <v>0</v>
      </c>
      <c r="U67" s="20">
        <v>0</v>
      </c>
      <c r="V67" s="20">
        <v>0</v>
      </c>
      <c r="W67" s="21">
        <f t="shared" si="8"/>
        <v>0</v>
      </c>
      <c r="X67" s="21">
        <f t="shared" si="9"/>
        <v>625.774480547553</v>
      </c>
      <c r="Y67" s="11"/>
    </row>
    <row r="68" ht="53.25" customHeight="1" spans="1:25">
      <c r="A68" s="6">
        <v>62</v>
      </c>
      <c r="B68" s="9" t="s">
        <v>112</v>
      </c>
      <c r="C68" s="10">
        <v>4356</v>
      </c>
      <c r="D68" s="10">
        <v>84000</v>
      </c>
      <c r="E68" s="10" t="s">
        <v>160</v>
      </c>
      <c r="F68" s="10">
        <v>47360</v>
      </c>
      <c r="G68" s="11">
        <v>1261</v>
      </c>
      <c r="H68" s="10"/>
      <c r="I68" s="10">
        <v>0</v>
      </c>
      <c r="J68" s="10">
        <v>0</v>
      </c>
      <c r="K68" s="10">
        <v>0</v>
      </c>
      <c r="L68" s="19">
        <v>13210</v>
      </c>
      <c r="M68" s="20">
        <f t="shared" si="0"/>
        <v>10568</v>
      </c>
      <c r="N68" s="21">
        <f t="shared" si="1"/>
        <v>176.119182343017</v>
      </c>
      <c r="O68" s="20">
        <f t="shared" si="2"/>
        <v>1321</v>
      </c>
      <c r="P68" s="21">
        <f t="shared" si="3"/>
        <v>0</v>
      </c>
      <c r="Q68" s="20">
        <f t="shared" si="4"/>
        <v>660.5</v>
      </c>
      <c r="R68" s="21">
        <f t="shared" si="5"/>
        <v>0</v>
      </c>
      <c r="S68" s="20">
        <f t="shared" si="6"/>
        <v>660.5</v>
      </c>
      <c r="T68" s="20">
        <f t="shared" si="10"/>
        <v>0</v>
      </c>
      <c r="U68" s="20">
        <v>0</v>
      </c>
      <c r="V68" s="20">
        <v>0</v>
      </c>
      <c r="W68" s="21">
        <f t="shared" si="8"/>
        <v>0</v>
      </c>
      <c r="X68" s="21">
        <f t="shared" si="9"/>
        <v>176.119182343017</v>
      </c>
      <c r="Y68" s="11"/>
    </row>
    <row r="69" ht="47.25" customHeight="1" spans="1:25">
      <c r="A69" s="6">
        <v>63</v>
      </c>
      <c r="B69" s="9" t="s">
        <v>114</v>
      </c>
      <c r="C69" s="10">
        <v>4595</v>
      </c>
      <c r="D69" s="10">
        <v>362167</v>
      </c>
      <c r="E69" s="10" t="s">
        <v>160</v>
      </c>
      <c r="F69" s="10">
        <v>55622</v>
      </c>
      <c r="G69" s="11">
        <v>7694</v>
      </c>
      <c r="H69" s="10" t="s">
        <v>31</v>
      </c>
      <c r="I69" s="10" t="s">
        <v>47</v>
      </c>
      <c r="J69" s="10">
        <v>0</v>
      </c>
      <c r="K69" s="10">
        <v>1</v>
      </c>
      <c r="L69" s="19">
        <v>13210</v>
      </c>
      <c r="M69" s="20">
        <f t="shared" ref="M69:M76" si="11">L69*0.8</f>
        <v>10568</v>
      </c>
      <c r="N69" s="21">
        <f t="shared" si="1"/>
        <v>185.782287159357</v>
      </c>
      <c r="O69" s="20">
        <f t="shared" ref="O69:O76" si="12">L69*0.1</f>
        <v>1321</v>
      </c>
      <c r="P69" s="21">
        <f t="shared" ref="P69:P76" si="13">J69*O69/6</f>
        <v>0</v>
      </c>
      <c r="Q69" s="20">
        <f t="shared" ref="Q69:Q76" si="14">L69*0.05</f>
        <v>660.5</v>
      </c>
      <c r="R69" s="21">
        <f t="shared" si="5"/>
        <v>14.3586956521739</v>
      </c>
      <c r="S69" s="20">
        <f t="shared" ref="S69:S76" si="15">L69*0.05</f>
        <v>660.5</v>
      </c>
      <c r="T69" s="20">
        <f t="shared" si="10"/>
        <v>2</v>
      </c>
      <c r="U69" s="20">
        <v>0</v>
      </c>
      <c r="V69" s="20">
        <v>2</v>
      </c>
      <c r="W69" s="21">
        <f t="shared" si="8"/>
        <v>6.47549019607843</v>
      </c>
      <c r="X69" s="21">
        <f t="shared" si="9"/>
        <v>206.61647300761</v>
      </c>
      <c r="Y69" s="11"/>
    </row>
    <row r="70" ht="35.25" customHeight="1" spans="1:25">
      <c r="A70" s="6">
        <v>64</v>
      </c>
      <c r="B70" s="9" t="s">
        <v>116</v>
      </c>
      <c r="C70" s="10">
        <v>2732</v>
      </c>
      <c r="D70" s="10">
        <v>102380</v>
      </c>
      <c r="E70" s="10" t="s">
        <v>160</v>
      </c>
      <c r="F70" s="10">
        <v>29498</v>
      </c>
      <c r="G70" s="11">
        <v>752</v>
      </c>
      <c r="H70" s="10" t="s">
        <v>29</v>
      </c>
      <c r="I70" s="10" t="s">
        <v>47</v>
      </c>
      <c r="J70" s="10">
        <v>0</v>
      </c>
      <c r="K70" s="10">
        <v>1</v>
      </c>
      <c r="L70" s="19">
        <v>13210</v>
      </c>
      <c r="M70" s="20">
        <f t="shared" si="11"/>
        <v>10568</v>
      </c>
      <c r="N70" s="21">
        <f t="shared" si="1"/>
        <v>110.458587272985</v>
      </c>
      <c r="O70" s="20">
        <f t="shared" si="12"/>
        <v>1321</v>
      </c>
      <c r="P70" s="21">
        <f t="shared" si="13"/>
        <v>0</v>
      </c>
      <c r="Q70" s="20">
        <f t="shared" si="14"/>
        <v>660.5</v>
      </c>
      <c r="R70" s="21">
        <f t="shared" si="5"/>
        <v>14.3586956521739</v>
      </c>
      <c r="S70" s="20">
        <f t="shared" si="15"/>
        <v>660.5</v>
      </c>
      <c r="T70" s="20">
        <f t="shared" si="10"/>
        <v>0</v>
      </c>
      <c r="U70" s="20">
        <v>0</v>
      </c>
      <c r="V70" s="20">
        <v>0</v>
      </c>
      <c r="W70" s="21">
        <f t="shared" si="8"/>
        <v>0</v>
      </c>
      <c r="X70" s="21">
        <f t="shared" si="9"/>
        <v>124.817282925159</v>
      </c>
      <c r="Y70" s="11"/>
    </row>
    <row r="71" ht="48.75" customHeight="1" spans="1:25">
      <c r="A71" s="6">
        <v>65</v>
      </c>
      <c r="B71" s="9" t="s">
        <v>117</v>
      </c>
      <c r="C71" s="10">
        <v>2321</v>
      </c>
      <c r="D71" s="10">
        <v>157341</v>
      </c>
      <c r="E71" s="10" t="s">
        <v>160</v>
      </c>
      <c r="F71" s="10">
        <v>49286</v>
      </c>
      <c r="G71" s="11">
        <v>1609</v>
      </c>
      <c r="H71" s="10" t="s">
        <v>31</v>
      </c>
      <c r="I71" s="10" t="s">
        <v>47</v>
      </c>
      <c r="J71" s="10">
        <v>0</v>
      </c>
      <c r="K71" s="10">
        <v>1</v>
      </c>
      <c r="L71" s="19">
        <v>13210</v>
      </c>
      <c r="M71" s="20">
        <f t="shared" si="11"/>
        <v>10568</v>
      </c>
      <c r="N71" s="21">
        <f t="shared" si="1"/>
        <v>93.8412815009507</v>
      </c>
      <c r="O71" s="20">
        <f t="shared" si="12"/>
        <v>1321</v>
      </c>
      <c r="P71" s="21">
        <f t="shared" si="13"/>
        <v>0</v>
      </c>
      <c r="Q71" s="20">
        <f t="shared" si="14"/>
        <v>660.5</v>
      </c>
      <c r="R71" s="21">
        <f t="shared" si="5"/>
        <v>14.3586956521739</v>
      </c>
      <c r="S71" s="20">
        <f t="shared" si="15"/>
        <v>660.5</v>
      </c>
      <c r="T71" s="20">
        <f t="shared" si="10"/>
        <v>0</v>
      </c>
      <c r="U71" s="20">
        <v>0</v>
      </c>
      <c r="V71" s="20">
        <v>0</v>
      </c>
      <c r="W71" s="21">
        <f t="shared" si="8"/>
        <v>0</v>
      </c>
      <c r="X71" s="21">
        <f t="shared" si="9"/>
        <v>108.199977153125</v>
      </c>
      <c r="Y71" s="11"/>
    </row>
    <row r="72" ht="45.75" customHeight="1" spans="1:25">
      <c r="A72" s="6">
        <v>66</v>
      </c>
      <c r="B72" s="9" t="s">
        <v>412</v>
      </c>
      <c r="C72" s="10">
        <v>4077</v>
      </c>
      <c r="D72" s="10">
        <v>40000</v>
      </c>
      <c r="E72" s="10" t="s">
        <v>160</v>
      </c>
      <c r="F72" s="10">
        <v>0</v>
      </c>
      <c r="G72" s="11">
        <v>1448.8</v>
      </c>
      <c r="H72" s="10"/>
      <c r="I72" s="10" t="s">
        <v>47</v>
      </c>
      <c r="J72" s="10">
        <v>0</v>
      </c>
      <c r="K72" s="10">
        <v>0</v>
      </c>
      <c r="L72" s="19">
        <v>13210</v>
      </c>
      <c r="M72" s="20">
        <f t="shared" si="11"/>
        <v>10568</v>
      </c>
      <c r="N72" s="21">
        <f>C72*M72/261381</f>
        <v>164.838821490468</v>
      </c>
      <c r="O72" s="20">
        <f t="shared" si="12"/>
        <v>1321</v>
      </c>
      <c r="P72" s="21">
        <f t="shared" si="13"/>
        <v>0</v>
      </c>
      <c r="Q72" s="20">
        <f t="shared" si="14"/>
        <v>660.5</v>
      </c>
      <c r="R72" s="21">
        <f>K72*Q72/46</f>
        <v>0</v>
      </c>
      <c r="S72" s="20">
        <f t="shared" si="15"/>
        <v>660.5</v>
      </c>
      <c r="T72" s="20">
        <f t="shared" si="10"/>
        <v>1</v>
      </c>
      <c r="U72" s="20">
        <v>0</v>
      </c>
      <c r="V72" s="20">
        <v>1</v>
      </c>
      <c r="W72" s="21">
        <f>S72*T72/204</f>
        <v>3.23774509803922</v>
      </c>
      <c r="X72" s="21">
        <f>N72+P72+R72+W72</f>
        <v>168.076566588507</v>
      </c>
      <c r="Y72" s="11"/>
    </row>
    <row r="73" ht="47.25" customHeight="1" spans="1:25">
      <c r="A73" s="6">
        <v>67</v>
      </c>
      <c r="B73" s="9" t="s">
        <v>415</v>
      </c>
      <c r="C73" s="10">
        <v>2701</v>
      </c>
      <c r="D73" s="10">
        <v>40000</v>
      </c>
      <c r="E73" s="10" t="s">
        <v>160</v>
      </c>
      <c r="F73" s="10">
        <v>22500</v>
      </c>
      <c r="G73" s="11">
        <v>973</v>
      </c>
      <c r="H73" s="10"/>
      <c r="I73" s="10" t="s">
        <v>47</v>
      </c>
      <c r="J73" s="10">
        <v>0</v>
      </c>
      <c r="K73" s="10">
        <v>0</v>
      </c>
      <c r="L73" s="19">
        <v>13210</v>
      </c>
      <c r="M73" s="20">
        <f t="shared" si="11"/>
        <v>10568</v>
      </c>
      <c r="N73" s="21">
        <f>C73*M73/261381</f>
        <v>109.205213844924</v>
      </c>
      <c r="O73" s="20">
        <f t="shared" si="12"/>
        <v>1321</v>
      </c>
      <c r="P73" s="21">
        <f t="shared" si="13"/>
        <v>0</v>
      </c>
      <c r="Q73" s="20">
        <f t="shared" si="14"/>
        <v>660.5</v>
      </c>
      <c r="R73" s="21">
        <f>K73*Q73/46</f>
        <v>0</v>
      </c>
      <c r="S73" s="20">
        <f t="shared" si="15"/>
        <v>660.5</v>
      </c>
      <c r="T73" s="20">
        <f t="shared" si="10"/>
        <v>0</v>
      </c>
      <c r="U73" s="20">
        <v>0</v>
      </c>
      <c r="V73" s="20">
        <v>0</v>
      </c>
      <c r="W73" s="21">
        <f>S73*T73/204</f>
        <v>0</v>
      </c>
      <c r="X73" s="21">
        <f>N73+P73+R73+W73</f>
        <v>109.205213844924</v>
      </c>
      <c r="Y73" s="11"/>
    </row>
    <row r="74" ht="54" customHeight="1" spans="1:25">
      <c r="A74" s="6">
        <v>68</v>
      </c>
      <c r="B74" s="9" t="s">
        <v>118</v>
      </c>
      <c r="C74" s="10">
        <v>2428</v>
      </c>
      <c r="D74" s="10">
        <v>48266</v>
      </c>
      <c r="E74" s="10" t="s">
        <v>160</v>
      </c>
      <c r="F74" s="10">
        <v>29684.8</v>
      </c>
      <c r="G74" s="11">
        <v>1425.43</v>
      </c>
      <c r="H74" s="10" t="s">
        <v>29</v>
      </c>
      <c r="I74" s="10" t="s">
        <v>528</v>
      </c>
      <c r="J74" s="10">
        <v>1</v>
      </c>
      <c r="K74" s="10">
        <v>1</v>
      </c>
      <c r="L74" s="19">
        <v>13210</v>
      </c>
      <c r="M74" s="20">
        <f t="shared" si="11"/>
        <v>10568</v>
      </c>
      <c r="N74" s="21">
        <f>C74*M74/261381</f>
        <v>98.1674413978063</v>
      </c>
      <c r="O74" s="20">
        <f t="shared" si="12"/>
        <v>1321</v>
      </c>
      <c r="P74" s="21">
        <f t="shared" si="13"/>
        <v>220.166666666667</v>
      </c>
      <c r="Q74" s="20">
        <f t="shared" si="14"/>
        <v>660.5</v>
      </c>
      <c r="R74" s="21">
        <f>K74*Q74/46</f>
        <v>14.3586956521739</v>
      </c>
      <c r="S74" s="20">
        <f t="shared" si="15"/>
        <v>660.5</v>
      </c>
      <c r="T74" s="20">
        <f t="shared" si="10"/>
        <v>3</v>
      </c>
      <c r="U74" s="20">
        <v>1</v>
      </c>
      <c r="V74" s="20">
        <v>2</v>
      </c>
      <c r="W74" s="21">
        <f>S74*T74/204</f>
        <v>9.71323529411765</v>
      </c>
      <c r="X74" s="21">
        <f>N74+P74+R74+W74</f>
        <v>342.406039010765</v>
      </c>
      <c r="Y74" s="11"/>
    </row>
    <row r="75" ht="46.5" customHeight="1" spans="1:25">
      <c r="A75" s="6">
        <v>69</v>
      </c>
      <c r="B75" s="9" t="s">
        <v>119</v>
      </c>
      <c r="C75" s="10">
        <v>1277</v>
      </c>
      <c r="D75" s="10">
        <v>104667.19</v>
      </c>
      <c r="E75" s="10" t="s">
        <v>160</v>
      </c>
      <c r="F75" s="10">
        <v>29498</v>
      </c>
      <c r="G75" s="11">
        <v>527.66</v>
      </c>
      <c r="H75" s="10" t="s">
        <v>31</v>
      </c>
      <c r="I75" s="10" t="s">
        <v>528</v>
      </c>
      <c r="J75" s="10">
        <v>1</v>
      </c>
      <c r="K75" s="10">
        <v>1</v>
      </c>
      <c r="L75" s="19">
        <v>13210</v>
      </c>
      <c r="M75" s="20">
        <f t="shared" si="11"/>
        <v>10568</v>
      </c>
      <c r="N75" s="21">
        <f>C75*M75/261381</f>
        <v>51.6308989559302</v>
      </c>
      <c r="O75" s="20">
        <f t="shared" si="12"/>
        <v>1321</v>
      </c>
      <c r="P75" s="21">
        <f t="shared" si="13"/>
        <v>220.166666666667</v>
      </c>
      <c r="Q75" s="20">
        <f t="shared" si="14"/>
        <v>660.5</v>
      </c>
      <c r="R75" s="21">
        <f>K75*Q75/46</f>
        <v>14.3586956521739</v>
      </c>
      <c r="S75" s="20">
        <f t="shared" si="15"/>
        <v>660.5</v>
      </c>
      <c r="T75" s="20">
        <f t="shared" si="10"/>
        <v>2</v>
      </c>
      <c r="U75" s="20">
        <v>0</v>
      </c>
      <c r="V75" s="20">
        <v>2</v>
      </c>
      <c r="W75" s="21">
        <f>S75*T75/204</f>
        <v>6.47549019607843</v>
      </c>
      <c r="X75" s="21">
        <f>N75+P75+R75+W75</f>
        <v>292.631751470849</v>
      </c>
      <c r="Y75" s="11"/>
    </row>
    <row r="76" ht="46.5" customHeight="1" spans="1:25">
      <c r="A76" s="6">
        <v>70</v>
      </c>
      <c r="B76" s="9" t="s">
        <v>122</v>
      </c>
      <c r="C76" s="10">
        <v>1586</v>
      </c>
      <c r="D76" s="10">
        <v>106773</v>
      </c>
      <c r="E76" s="10" t="s">
        <v>160</v>
      </c>
      <c r="F76" s="10">
        <v>19679</v>
      </c>
      <c r="G76" s="11">
        <v>732.65</v>
      </c>
      <c r="H76" s="10"/>
      <c r="I76" s="10" t="s">
        <v>528</v>
      </c>
      <c r="J76" s="10">
        <v>1</v>
      </c>
      <c r="K76" s="10">
        <v>0</v>
      </c>
      <c r="L76" s="19">
        <v>13210</v>
      </c>
      <c r="M76" s="20">
        <f t="shared" si="11"/>
        <v>10568</v>
      </c>
      <c r="N76" s="21">
        <f>C76*M76/261381</f>
        <v>64.1242018356346</v>
      </c>
      <c r="O76" s="20">
        <f t="shared" si="12"/>
        <v>1321</v>
      </c>
      <c r="P76" s="21">
        <f t="shared" si="13"/>
        <v>220.166666666667</v>
      </c>
      <c r="Q76" s="20">
        <f t="shared" si="14"/>
        <v>660.5</v>
      </c>
      <c r="R76" s="21">
        <f>K76*Q76/46</f>
        <v>0</v>
      </c>
      <c r="S76" s="20">
        <f t="shared" si="15"/>
        <v>660.5</v>
      </c>
      <c r="T76" s="20">
        <f t="shared" si="10"/>
        <v>0</v>
      </c>
      <c r="U76" s="20">
        <v>0</v>
      </c>
      <c r="V76" s="20">
        <v>0</v>
      </c>
      <c r="W76" s="21">
        <f>S76*T76/204</f>
        <v>0</v>
      </c>
      <c r="X76" s="21">
        <f>N76+P76+R76+W76</f>
        <v>284.290868502301</v>
      </c>
      <c r="Y76" s="11"/>
    </row>
    <row r="77" ht="38.25" customHeight="1" spans="1:25">
      <c r="A77" s="6" t="s">
        <v>480</v>
      </c>
      <c r="B77" s="19"/>
      <c r="C77" s="19">
        <f>SUM(C7:C76)</f>
        <v>261381</v>
      </c>
      <c r="D77" s="19"/>
      <c r="E77" s="19"/>
      <c r="F77" s="19"/>
      <c r="G77" s="19"/>
      <c r="H77" s="19"/>
      <c r="I77" s="19"/>
      <c r="J77" s="19">
        <f>SUM(J7:J76)</f>
        <v>6</v>
      </c>
      <c r="K77" s="19">
        <f>SUM(K7:K76)</f>
        <v>46</v>
      </c>
      <c r="L77" s="19"/>
      <c r="M77" s="19"/>
      <c r="N77" s="20">
        <f>SUM(N7:N76)</f>
        <v>10568</v>
      </c>
      <c r="O77" s="19"/>
      <c r="P77" s="20">
        <f>SUM(P7:P76)</f>
        <v>1321</v>
      </c>
      <c r="Q77" s="19"/>
      <c r="R77" s="20">
        <f>SUM(R7:R76)</f>
        <v>660.5</v>
      </c>
      <c r="S77" s="19"/>
      <c r="T77" s="20">
        <f>SUM(T7:T76)</f>
        <v>204</v>
      </c>
      <c r="U77" s="19"/>
      <c r="V77" s="19"/>
      <c r="W77" s="20">
        <f>SUM(W7:W76)</f>
        <v>660.5</v>
      </c>
      <c r="X77" s="21">
        <f>SUM(X7:X76)</f>
        <v>13210</v>
      </c>
      <c r="Y77" s="19"/>
    </row>
  </sheetData>
  <mergeCells count="24">
    <mergeCell ref="A1:Y1"/>
    <mergeCell ref="I2:J2"/>
    <mergeCell ref="M2:N2"/>
    <mergeCell ref="O2:W2"/>
    <mergeCell ref="Q3:W3"/>
    <mergeCell ref="S4:W4"/>
    <mergeCell ref="T5:W5"/>
    <mergeCell ref="A2:A6"/>
    <mergeCell ref="B2:B6"/>
    <mergeCell ref="C2:C6"/>
    <mergeCell ref="D2:D6"/>
    <mergeCell ref="F2:F6"/>
    <mergeCell ref="G2:G6"/>
    <mergeCell ref="H2:H6"/>
    <mergeCell ref="I3:I5"/>
    <mergeCell ref="J3:J5"/>
    <mergeCell ref="K2:K6"/>
    <mergeCell ref="L2:L5"/>
    <mergeCell ref="S5:S6"/>
    <mergeCell ref="X2:X5"/>
    <mergeCell ref="Y2:Y5"/>
    <mergeCell ref="Q4:R5"/>
    <mergeCell ref="M3:N5"/>
    <mergeCell ref="O3:P5"/>
  </mergeCells>
  <pageMargins left="0.699305555555556" right="0.699305555555556" top="0.75" bottom="0.75" header="0.3" footer="0.3"/>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T75"/>
  <sheetViews>
    <sheetView topLeftCell="A64" workbookViewId="0">
      <selection activeCell="A1" sqref="A1:T75"/>
    </sheetView>
  </sheetViews>
  <sheetFormatPr defaultColWidth="9" defaultRowHeight="13.5"/>
  <cols>
    <col min="1" max="1" width="7.75" style="1" customWidth="1"/>
    <col min="2" max="2" width="23.625" style="1" customWidth="1"/>
    <col min="3" max="3" width="14.85" style="1" customWidth="1"/>
    <col min="4" max="8" width="9" style="1"/>
    <col min="9" max="9" width="13.35" style="1" customWidth="1"/>
    <col min="10" max="10" width="16.35" style="1" customWidth="1"/>
    <col min="11" max="11" width="13.625" style="1" customWidth="1"/>
    <col min="12" max="12" width="12.85" style="1" customWidth="1"/>
    <col min="13" max="13" width="9.625" style="1" customWidth="1"/>
    <col min="14" max="14" width="11.5" style="1" customWidth="1"/>
    <col min="15" max="15" width="9.625" style="1" customWidth="1"/>
    <col min="16" max="16" width="11" style="1" customWidth="1"/>
    <col min="17" max="17" width="9.625" style="1" customWidth="1"/>
    <col min="18" max="18" width="13.125" style="1" customWidth="1"/>
    <col min="19" max="19" width="13.35" style="1" customWidth="1"/>
    <col min="20" max="20" width="15.35" style="1" customWidth="1"/>
    <col min="21" max="16384" width="9" style="1"/>
  </cols>
  <sheetData>
    <row r="1" ht="50.25" customHeight="1" spans="1:19">
      <c r="A1" s="2" t="s">
        <v>517</v>
      </c>
      <c r="B1" s="3"/>
      <c r="C1" s="3"/>
      <c r="D1" s="3"/>
      <c r="E1" s="3"/>
      <c r="F1" s="3"/>
      <c r="G1" s="3"/>
      <c r="H1" s="4"/>
      <c r="I1" s="4"/>
      <c r="J1" s="4"/>
      <c r="K1" s="4"/>
      <c r="L1" s="4"/>
      <c r="M1" s="4"/>
      <c r="N1" s="4"/>
      <c r="O1" s="4"/>
      <c r="P1" s="4"/>
      <c r="Q1" s="4"/>
      <c r="R1" s="4"/>
      <c r="S1" s="4"/>
    </row>
    <row r="2" ht="29.25" customHeight="1" spans="1:20">
      <c r="A2" s="5" t="s">
        <v>1</v>
      </c>
      <c r="B2" s="5" t="s">
        <v>2</v>
      </c>
      <c r="C2" s="5" t="s">
        <v>3</v>
      </c>
      <c r="D2" s="5" t="s">
        <v>155</v>
      </c>
      <c r="E2" s="6" t="s">
        <v>156</v>
      </c>
      <c r="F2" s="5" t="s">
        <v>157</v>
      </c>
      <c r="G2" s="5" t="s">
        <v>158</v>
      </c>
      <c r="H2" s="5" t="s">
        <v>4</v>
      </c>
      <c r="I2" s="6" t="s">
        <v>5</v>
      </c>
      <c r="J2" s="12"/>
      <c r="K2" s="5" t="s">
        <v>518</v>
      </c>
      <c r="L2" s="5" t="s">
        <v>6</v>
      </c>
      <c r="M2" s="13" t="s">
        <v>7</v>
      </c>
      <c r="N2" s="12"/>
      <c r="O2" s="14" t="s">
        <v>8</v>
      </c>
      <c r="P2" s="12"/>
      <c r="Q2" s="12"/>
      <c r="R2" s="12"/>
      <c r="S2" s="5" t="s">
        <v>9</v>
      </c>
      <c r="T2" s="5" t="s">
        <v>10</v>
      </c>
    </row>
    <row r="3" ht="31.5" customHeight="1" spans="1:20">
      <c r="A3" s="7"/>
      <c r="B3" s="7"/>
      <c r="C3" s="7"/>
      <c r="D3" s="7"/>
      <c r="E3" s="6"/>
      <c r="F3" s="7"/>
      <c r="G3" s="7"/>
      <c r="H3" s="7"/>
      <c r="I3" s="15" t="s">
        <v>13</v>
      </c>
      <c r="J3" s="15" t="s">
        <v>14</v>
      </c>
      <c r="K3" s="7"/>
      <c r="L3" s="7"/>
      <c r="M3" s="16" t="s">
        <v>15</v>
      </c>
      <c r="N3" s="17"/>
      <c r="O3" s="16" t="s">
        <v>16</v>
      </c>
      <c r="P3" s="17"/>
      <c r="Q3" s="13" t="s">
        <v>17</v>
      </c>
      <c r="R3" s="12"/>
      <c r="S3" s="7"/>
      <c r="T3" s="7"/>
    </row>
    <row r="4" ht="219" customHeight="1" spans="1:20">
      <c r="A4" s="8"/>
      <c r="B4" s="8"/>
      <c r="C4" s="8"/>
      <c r="D4" s="8"/>
      <c r="E4" s="6"/>
      <c r="F4" s="8"/>
      <c r="G4" s="8"/>
      <c r="H4" s="8"/>
      <c r="I4" s="13"/>
      <c r="J4" s="18" t="s">
        <v>19</v>
      </c>
      <c r="K4" s="8"/>
      <c r="L4" s="18" t="s">
        <v>20</v>
      </c>
      <c r="M4" s="18" t="s">
        <v>21</v>
      </c>
      <c r="N4" s="18" t="s">
        <v>22</v>
      </c>
      <c r="O4" s="18" t="s">
        <v>21</v>
      </c>
      <c r="P4" s="18" t="s">
        <v>23</v>
      </c>
      <c r="Q4" s="18" t="s">
        <v>21</v>
      </c>
      <c r="R4" s="18" t="s">
        <v>522</v>
      </c>
      <c r="S4" s="6"/>
      <c r="T4" s="22" t="s">
        <v>529</v>
      </c>
    </row>
    <row r="5" ht="45.75" customHeight="1" spans="1:20">
      <c r="A5" s="6">
        <v>1</v>
      </c>
      <c r="B5" s="9" t="s">
        <v>161</v>
      </c>
      <c r="C5" s="10">
        <v>1605</v>
      </c>
      <c r="D5" s="10">
        <v>42624</v>
      </c>
      <c r="E5" s="10" t="s">
        <v>160</v>
      </c>
      <c r="F5" s="10">
        <v>15161</v>
      </c>
      <c r="G5" s="11">
        <v>429.6</v>
      </c>
      <c r="H5" s="11"/>
      <c r="I5" s="10">
        <v>0</v>
      </c>
      <c r="J5" s="19">
        <v>0</v>
      </c>
      <c r="K5" s="10">
        <v>0</v>
      </c>
      <c r="L5" s="19">
        <v>13210</v>
      </c>
      <c r="M5" s="20">
        <f>L5*0.8</f>
        <v>10568</v>
      </c>
      <c r="N5" s="21">
        <f>C5*M5/261381</f>
        <v>64.8923984528332</v>
      </c>
      <c r="O5" s="20">
        <f>L5*0.1</f>
        <v>1321</v>
      </c>
      <c r="P5" s="21">
        <f>J5*O5/6</f>
        <v>0</v>
      </c>
      <c r="Q5" s="20">
        <f>L5*0.1</f>
        <v>1321</v>
      </c>
      <c r="R5" s="21">
        <f>K5*Q5/46</f>
        <v>0</v>
      </c>
      <c r="S5" s="21">
        <f>N5+P5+R5</f>
        <v>64.8923984528332</v>
      </c>
      <c r="T5" s="11"/>
    </row>
    <row r="6" ht="44.25" customHeight="1" spans="1:20">
      <c r="A6" s="6">
        <v>2</v>
      </c>
      <c r="B6" s="9" t="s">
        <v>28</v>
      </c>
      <c r="C6" s="10">
        <v>1682</v>
      </c>
      <c r="D6" s="10">
        <v>209845</v>
      </c>
      <c r="E6" s="10" t="s">
        <v>160</v>
      </c>
      <c r="F6" s="10">
        <v>56101</v>
      </c>
      <c r="G6" s="11">
        <v>2273</v>
      </c>
      <c r="H6" s="11" t="s">
        <v>29</v>
      </c>
      <c r="I6" s="10">
        <v>0</v>
      </c>
      <c r="J6" s="19">
        <v>0</v>
      </c>
      <c r="K6" s="10">
        <v>2</v>
      </c>
      <c r="L6" s="19">
        <v>13210</v>
      </c>
      <c r="M6" s="20">
        <f t="shared" ref="M6:M69" si="0">L6*0.8</f>
        <v>10568</v>
      </c>
      <c r="N6" s="21">
        <f t="shared" ref="N6:N69" si="1">C6*M6/261381</f>
        <v>68.005616322533</v>
      </c>
      <c r="O6" s="20">
        <f t="shared" ref="O6:O69" si="2">L6*0.1</f>
        <v>1321</v>
      </c>
      <c r="P6" s="21">
        <f t="shared" ref="P6:P70" si="3">J6*O6/6</f>
        <v>0</v>
      </c>
      <c r="Q6" s="20">
        <f t="shared" ref="Q6:Q69" si="4">L6*0.1</f>
        <v>1321</v>
      </c>
      <c r="R6" s="21">
        <f t="shared" ref="R6:R69" si="5">K6*Q6/46</f>
        <v>57.4347826086956</v>
      </c>
      <c r="S6" s="21">
        <f t="shared" ref="S6:S69" si="6">N6+P6+R6</f>
        <v>125.440398931229</v>
      </c>
      <c r="T6" s="11"/>
    </row>
    <row r="7" ht="46.5" customHeight="1" spans="1:20">
      <c r="A7" s="6">
        <v>3</v>
      </c>
      <c r="B7" s="9" t="s">
        <v>30</v>
      </c>
      <c r="C7" s="10">
        <v>1953</v>
      </c>
      <c r="D7" s="10">
        <v>51948</v>
      </c>
      <c r="E7" s="10" t="s">
        <v>160</v>
      </c>
      <c r="F7" s="10">
        <v>18759</v>
      </c>
      <c r="G7" s="11">
        <v>1100</v>
      </c>
      <c r="H7" s="11" t="s">
        <v>31</v>
      </c>
      <c r="I7" s="10">
        <v>0</v>
      </c>
      <c r="J7" s="19">
        <v>0</v>
      </c>
      <c r="K7" s="10">
        <v>0</v>
      </c>
      <c r="L7" s="19">
        <v>13210</v>
      </c>
      <c r="M7" s="20">
        <f t="shared" si="0"/>
        <v>10568</v>
      </c>
      <c r="N7" s="21">
        <f t="shared" si="1"/>
        <v>78.9625259678401</v>
      </c>
      <c r="O7" s="20">
        <f t="shared" si="2"/>
        <v>1321</v>
      </c>
      <c r="P7" s="21">
        <f t="shared" si="3"/>
        <v>0</v>
      </c>
      <c r="Q7" s="20">
        <f t="shared" si="4"/>
        <v>1321</v>
      </c>
      <c r="R7" s="21">
        <f t="shared" si="5"/>
        <v>0</v>
      </c>
      <c r="S7" s="21">
        <f t="shared" si="6"/>
        <v>78.9625259678401</v>
      </c>
      <c r="T7" s="11"/>
    </row>
    <row r="8" ht="48" customHeight="1" spans="1:20">
      <c r="A8" s="6">
        <v>4</v>
      </c>
      <c r="B8" s="9" t="s">
        <v>33</v>
      </c>
      <c r="C8" s="10">
        <v>1820</v>
      </c>
      <c r="D8" s="10">
        <v>340000</v>
      </c>
      <c r="E8" s="10" t="s">
        <v>160</v>
      </c>
      <c r="F8" s="10">
        <v>43940</v>
      </c>
      <c r="G8" s="11">
        <v>2966</v>
      </c>
      <c r="H8" s="11" t="s">
        <v>29</v>
      </c>
      <c r="I8" s="10">
        <v>0</v>
      </c>
      <c r="J8" s="19">
        <v>0</v>
      </c>
      <c r="K8" s="10">
        <v>2</v>
      </c>
      <c r="L8" s="19">
        <v>13210</v>
      </c>
      <c r="M8" s="20">
        <f t="shared" si="0"/>
        <v>10568</v>
      </c>
      <c r="N8" s="21">
        <f t="shared" si="1"/>
        <v>73.5851496474495</v>
      </c>
      <c r="O8" s="20">
        <f t="shared" si="2"/>
        <v>1321</v>
      </c>
      <c r="P8" s="21">
        <f t="shared" si="3"/>
        <v>0</v>
      </c>
      <c r="Q8" s="20">
        <f t="shared" si="4"/>
        <v>1321</v>
      </c>
      <c r="R8" s="21">
        <f t="shared" si="5"/>
        <v>57.4347826086956</v>
      </c>
      <c r="S8" s="21">
        <f t="shared" si="6"/>
        <v>131.019932256145</v>
      </c>
      <c r="T8" s="11"/>
    </row>
    <row r="9" ht="63" customHeight="1" spans="1:20">
      <c r="A9" s="6">
        <v>5</v>
      </c>
      <c r="B9" s="9" t="s">
        <v>34</v>
      </c>
      <c r="C9" s="10">
        <v>3728</v>
      </c>
      <c r="D9" s="10">
        <v>42079.7</v>
      </c>
      <c r="E9" s="10" t="s">
        <v>160</v>
      </c>
      <c r="F9" s="10">
        <v>32646</v>
      </c>
      <c r="G9" s="11">
        <v>3654.45</v>
      </c>
      <c r="H9" s="11" t="s">
        <v>29</v>
      </c>
      <c r="I9" s="10" t="s">
        <v>47</v>
      </c>
      <c r="J9" s="19">
        <v>0</v>
      </c>
      <c r="K9" s="10">
        <v>3</v>
      </c>
      <c r="L9" s="19">
        <v>13210</v>
      </c>
      <c r="M9" s="20">
        <f t="shared" si="0"/>
        <v>10568</v>
      </c>
      <c r="N9" s="21">
        <f t="shared" si="1"/>
        <v>150.728262574556</v>
      </c>
      <c r="O9" s="20">
        <f t="shared" si="2"/>
        <v>1321</v>
      </c>
      <c r="P9" s="21">
        <f t="shared" si="3"/>
        <v>0</v>
      </c>
      <c r="Q9" s="20">
        <f t="shared" si="4"/>
        <v>1321</v>
      </c>
      <c r="R9" s="21">
        <f t="shared" si="5"/>
        <v>86.1521739130435</v>
      </c>
      <c r="S9" s="21">
        <f t="shared" si="6"/>
        <v>236.880436487599</v>
      </c>
      <c r="T9" s="11"/>
    </row>
    <row r="10" ht="50.25" customHeight="1" spans="1:20">
      <c r="A10" s="6">
        <v>6</v>
      </c>
      <c r="B10" s="9" t="s">
        <v>37</v>
      </c>
      <c r="C10" s="10">
        <v>1374</v>
      </c>
      <c r="D10" s="10">
        <v>29059.56</v>
      </c>
      <c r="E10" s="10" t="s">
        <v>160</v>
      </c>
      <c r="F10" s="10">
        <v>32396.57</v>
      </c>
      <c r="G10" s="11">
        <v>166.02</v>
      </c>
      <c r="H10" s="11"/>
      <c r="I10" s="10" t="s">
        <v>47</v>
      </c>
      <c r="J10" s="19">
        <v>0</v>
      </c>
      <c r="K10" s="10">
        <v>0</v>
      </c>
      <c r="L10" s="19">
        <v>13210</v>
      </c>
      <c r="M10" s="20">
        <f t="shared" si="0"/>
        <v>10568</v>
      </c>
      <c r="N10" s="21">
        <f t="shared" si="1"/>
        <v>55.5527448437339</v>
      </c>
      <c r="O10" s="20">
        <f t="shared" si="2"/>
        <v>1321</v>
      </c>
      <c r="P10" s="21">
        <f t="shared" si="3"/>
        <v>0</v>
      </c>
      <c r="Q10" s="20">
        <f t="shared" si="4"/>
        <v>1321</v>
      </c>
      <c r="R10" s="21">
        <f t="shared" si="5"/>
        <v>0</v>
      </c>
      <c r="S10" s="21">
        <f t="shared" si="6"/>
        <v>55.5527448437339</v>
      </c>
      <c r="T10" s="10" t="s">
        <v>36</v>
      </c>
    </row>
    <row r="11" ht="42.75" customHeight="1" spans="1:20">
      <c r="A11" s="6">
        <v>7</v>
      </c>
      <c r="B11" s="9" t="s">
        <v>38</v>
      </c>
      <c r="C11" s="10">
        <v>3750</v>
      </c>
      <c r="D11" s="10">
        <v>25005.11</v>
      </c>
      <c r="E11" s="10" t="s">
        <v>160</v>
      </c>
      <c r="F11" s="10">
        <v>21628</v>
      </c>
      <c r="G11" s="11">
        <v>467.39</v>
      </c>
      <c r="H11" s="11" t="s">
        <v>31</v>
      </c>
      <c r="I11" s="10" t="s">
        <v>47</v>
      </c>
      <c r="J11" s="19">
        <v>0</v>
      </c>
      <c r="K11" s="10">
        <v>1</v>
      </c>
      <c r="L11" s="19">
        <v>13210</v>
      </c>
      <c r="M11" s="20">
        <f t="shared" si="0"/>
        <v>10568</v>
      </c>
      <c r="N11" s="21">
        <f t="shared" si="1"/>
        <v>151.61775339447</v>
      </c>
      <c r="O11" s="20">
        <f t="shared" si="2"/>
        <v>1321</v>
      </c>
      <c r="P11" s="21">
        <f t="shared" si="3"/>
        <v>0</v>
      </c>
      <c r="Q11" s="20">
        <f t="shared" si="4"/>
        <v>1321</v>
      </c>
      <c r="R11" s="21">
        <f t="shared" si="5"/>
        <v>28.7173913043478</v>
      </c>
      <c r="S11" s="21">
        <f t="shared" si="6"/>
        <v>180.335144698818</v>
      </c>
      <c r="T11" s="10" t="s">
        <v>36</v>
      </c>
    </row>
    <row r="12" ht="33" customHeight="1" spans="1:19">
      <c r="A12" s="6">
        <v>8</v>
      </c>
      <c r="B12" s="9" t="s">
        <v>39</v>
      </c>
      <c r="C12" s="10">
        <v>2922</v>
      </c>
      <c r="D12" s="10">
        <v>72604</v>
      </c>
      <c r="E12" s="10" t="s">
        <v>160</v>
      </c>
      <c r="F12" s="10">
        <v>12748</v>
      </c>
      <c r="G12" s="11">
        <v>662.15</v>
      </c>
      <c r="H12" s="11" t="s">
        <v>31</v>
      </c>
      <c r="I12" s="10" t="s">
        <v>47</v>
      </c>
      <c r="J12" s="19">
        <v>0</v>
      </c>
      <c r="K12" s="10">
        <v>1</v>
      </c>
      <c r="L12" s="19">
        <v>13210</v>
      </c>
      <c r="M12" s="20">
        <f t="shared" si="0"/>
        <v>10568</v>
      </c>
      <c r="N12" s="21">
        <f t="shared" si="1"/>
        <v>118.140553444971</v>
      </c>
      <c r="O12" s="20">
        <f t="shared" si="2"/>
        <v>1321</v>
      </c>
      <c r="P12" s="21">
        <f t="shared" si="3"/>
        <v>0</v>
      </c>
      <c r="Q12" s="20">
        <f t="shared" si="4"/>
        <v>1321</v>
      </c>
      <c r="R12" s="21">
        <f t="shared" si="5"/>
        <v>28.7173913043478</v>
      </c>
      <c r="S12" s="21">
        <f t="shared" si="6"/>
        <v>146.857944749319</v>
      </c>
    </row>
    <row r="13" ht="45" customHeight="1" spans="1:20">
      <c r="A13" s="6">
        <v>9</v>
      </c>
      <c r="B13" s="9" t="s">
        <v>40</v>
      </c>
      <c r="C13" s="10">
        <v>3643</v>
      </c>
      <c r="D13" s="10">
        <v>69333</v>
      </c>
      <c r="E13" s="10" t="s">
        <v>160</v>
      </c>
      <c r="F13" s="10">
        <v>32905</v>
      </c>
      <c r="G13" s="11">
        <v>1094</v>
      </c>
      <c r="H13" s="11"/>
      <c r="I13" s="10" t="s">
        <v>47</v>
      </c>
      <c r="J13" s="19">
        <v>0</v>
      </c>
      <c r="K13" s="10">
        <v>0</v>
      </c>
      <c r="L13" s="19">
        <v>13210</v>
      </c>
      <c r="M13" s="20">
        <f t="shared" si="0"/>
        <v>10568</v>
      </c>
      <c r="N13" s="21">
        <f t="shared" si="1"/>
        <v>147.291593497615</v>
      </c>
      <c r="O13" s="20">
        <f t="shared" si="2"/>
        <v>1321</v>
      </c>
      <c r="P13" s="21">
        <f t="shared" si="3"/>
        <v>0</v>
      </c>
      <c r="Q13" s="20">
        <f t="shared" si="4"/>
        <v>1321</v>
      </c>
      <c r="R13" s="21">
        <f t="shared" si="5"/>
        <v>0</v>
      </c>
      <c r="S13" s="21">
        <f t="shared" si="6"/>
        <v>147.291593497615</v>
      </c>
      <c r="T13" s="11"/>
    </row>
    <row r="14" ht="51" customHeight="1" spans="1:20">
      <c r="A14" s="6">
        <v>10</v>
      </c>
      <c r="B14" s="9" t="s">
        <v>41</v>
      </c>
      <c r="C14" s="10">
        <v>7609</v>
      </c>
      <c r="D14" s="10">
        <v>166810</v>
      </c>
      <c r="E14" s="10" t="s">
        <v>160</v>
      </c>
      <c r="F14" s="10">
        <v>81454</v>
      </c>
      <c r="G14" s="11">
        <v>876</v>
      </c>
      <c r="H14" s="11"/>
      <c r="I14" s="10" t="s">
        <v>47</v>
      </c>
      <c r="J14" s="19">
        <v>0</v>
      </c>
      <c r="K14" s="10">
        <v>0</v>
      </c>
      <c r="L14" s="19">
        <v>13210</v>
      </c>
      <c r="M14" s="20">
        <f t="shared" si="0"/>
        <v>10568</v>
      </c>
      <c r="N14" s="21">
        <f t="shared" si="1"/>
        <v>307.642529487606</v>
      </c>
      <c r="O14" s="20">
        <f t="shared" si="2"/>
        <v>1321</v>
      </c>
      <c r="P14" s="21">
        <f t="shared" si="3"/>
        <v>0</v>
      </c>
      <c r="Q14" s="20">
        <f t="shared" si="4"/>
        <v>1321</v>
      </c>
      <c r="R14" s="21">
        <f t="shared" si="5"/>
        <v>0</v>
      </c>
      <c r="S14" s="21">
        <f t="shared" si="6"/>
        <v>307.642529487606</v>
      </c>
      <c r="T14" s="11"/>
    </row>
    <row r="15" ht="48" customHeight="1" spans="1:20">
      <c r="A15" s="6">
        <v>11</v>
      </c>
      <c r="B15" s="9" t="s">
        <v>42</v>
      </c>
      <c r="C15" s="10">
        <v>7940</v>
      </c>
      <c r="D15" s="10">
        <v>132000</v>
      </c>
      <c r="E15" s="10" t="s">
        <v>160</v>
      </c>
      <c r="F15" s="10">
        <v>53870</v>
      </c>
      <c r="G15" s="11">
        <v>1901.8</v>
      </c>
      <c r="H15" s="11"/>
      <c r="I15" s="10" t="s">
        <v>47</v>
      </c>
      <c r="J15" s="19">
        <v>0</v>
      </c>
      <c r="K15" s="10">
        <v>0</v>
      </c>
      <c r="L15" s="19">
        <v>13210</v>
      </c>
      <c r="M15" s="20">
        <f t="shared" si="0"/>
        <v>10568</v>
      </c>
      <c r="N15" s="21">
        <f t="shared" si="1"/>
        <v>321.025323187225</v>
      </c>
      <c r="O15" s="20">
        <f t="shared" si="2"/>
        <v>1321</v>
      </c>
      <c r="P15" s="21">
        <f t="shared" si="3"/>
        <v>0</v>
      </c>
      <c r="Q15" s="20">
        <f t="shared" si="4"/>
        <v>1321</v>
      </c>
      <c r="R15" s="21">
        <f t="shared" si="5"/>
        <v>0</v>
      </c>
      <c r="S15" s="21">
        <f t="shared" si="6"/>
        <v>321.025323187225</v>
      </c>
      <c r="T15" s="11"/>
    </row>
    <row r="16" ht="43.5" customHeight="1" spans="1:20">
      <c r="A16" s="6">
        <v>12</v>
      </c>
      <c r="B16" s="9" t="s">
        <v>48</v>
      </c>
      <c r="C16" s="10">
        <v>4923</v>
      </c>
      <c r="D16" s="10">
        <v>40632</v>
      </c>
      <c r="E16" s="10" t="s">
        <v>160</v>
      </c>
      <c r="F16" s="10">
        <v>16850</v>
      </c>
      <c r="G16" s="11">
        <v>813.86</v>
      </c>
      <c r="H16" s="10" t="s">
        <v>29</v>
      </c>
      <c r="I16" s="10" t="s">
        <v>47</v>
      </c>
      <c r="J16" s="19">
        <v>0</v>
      </c>
      <c r="K16" s="10">
        <v>2</v>
      </c>
      <c r="L16" s="19">
        <v>13210</v>
      </c>
      <c r="M16" s="20">
        <f t="shared" si="0"/>
        <v>10568</v>
      </c>
      <c r="N16" s="21">
        <f t="shared" si="1"/>
        <v>199.04378665626</v>
      </c>
      <c r="O16" s="20">
        <f t="shared" si="2"/>
        <v>1321</v>
      </c>
      <c r="P16" s="21">
        <f t="shared" si="3"/>
        <v>0</v>
      </c>
      <c r="Q16" s="20">
        <f t="shared" si="4"/>
        <v>1321</v>
      </c>
      <c r="R16" s="21">
        <f t="shared" si="5"/>
        <v>57.4347826086956</v>
      </c>
      <c r="S16" s="21">
        <f t="shared" si="6"/>
        <v>256.478569264956</v>
      </c>
      <c r="T16" s="10" t="s">
        <v>36</v>
      </c>
    </row>
    <row r="17" ht="47.25" customHeight="1" spans="1:20">
      <c r="A17" s="6">
        <v>13</v>
      </c>
      <c r="B17" s="9" t="s">
        <v>214</v>
      </c>
      <c r="C17" s="10">
        <v>1283</v>
      </c>
      <c r="D17" s="10">
        <v>110000</v>
      </c>
      <c r="E17" s="10" t="s">
        <v>160</v>
      </c>
      <c r="F17" s="10">
        <v>0</v>
      </c>
      <c r="G17" s="11">
        <v>392</v>
      </c>
      <c r="H17" s="10"/>
      <c r="I17" s="10" t="s">
        <v>47</v>
      </c>
      <c r="J17" s="19">
        <v>0</v>
      </c>
      <c r="K17" s="10">
        <v>0</v>
      </c>
      <c r="L17" s="19">
        <v>13210</v>
      </c>
      <c r="M17" s="20">
        <f t="shared" si="0"/>
        <v>10568</v>
      </c>
      <c r="N17" s="21">
        <f t="shared" si="1"/>
        <v>51.8734873613614</v>
      </c>
      <c r="O17" s="20">
        <f t="shared" si="2"/>
        <v>1321</v>
      </c>
      <c r="P17" s="21">
        <f t="shared" si="3"/>
        <v>0</v>
      </c>
      <c r="Q17" s="20">
        <f t="shared" si="4"/>
        <v>1321</v>
      </c>
      <c r="R17" s="21">
        <f t="shared" si="5"/>
        <v>0</v>
      </c>
      <c r="S17" s="21">
        <f t="shared" si="6"/>
        <v>51.8734873613614</v>
      </c>
      <c r="T17" s="11"/>
    </row>
    <row r="18" ht="46.5" customHeight="1" spans="1:20">
      <c r="A18" s="6">
        <v>14</v>
      </c>
      <c r="B18" s="9" t="s">
        <v>52</v>
      </c>
      <c r="C18" s="10">
        <v>1815</v>
      </c>
      <c r="D18" s="10">
        <v>193004</v>
      </c>
      <c r="E18" s="10" t="s">
        <v>160</v>
      </c>
      <c r="F18" s="10">
        <v>25954</v>
      </c>
      <c r="G18" s="11">
        <v>325</v>
      </c>
      <c r="H18" s="10" t="s">
        <v>31</v>
      </c>
      <c r="I18" s="10" t="s">
        <v>47</v>
      </c>
      <c r="J18" s="19">
        <v>0</v>
      </c>
      <c r="K18" s="10">
        <v>0</v>
      </c>
      <c r="L18" s="19">
        <v>13210</v>
      </c>
      <c r="M18" s="20">
        <f t="shared" si="0"/>
        <v>10568</v>
      </c>
      <c r="N18" s="21">
        <f t="shared" si="1"/>
        <v>73.3829926429236</v>
      </c>
      <c r="O18" s="20">
        <f t="shared" si="2"/>
        <v>1321</v>
      </c>
      <c r="P18" s="21">
        <f t="shared" si="3"/>
        <v>0</v>
      </c>
      <c r="Q18" s="20">
        <f t="shared" si="4"/>
        <v>1321</v>
      </c>
      <c r="R18" s="21">
        <f t="shared" si="5"/>
        <v>0</v>
      </c>
      <c r="S18" s="21">
        <f t="shared" si="6"/>
        <v>73.3829926429236</v>
      </c>
      <c r="T18" s="11"/>
    </row>
    <row r="19" ht="47.25" customHeight="1" spans="1:20">
      <c r="A19" s="6">
        <v>15</v>
      </c>
      <c r="B19" s="9" t="s">
        <v>53</v>
      </c>
      <c r="C19" s="10">
        <v>3884</v>
      </c>
      <c r="D19" s="10">
        <v>105600</v>
      </c>
      <c r="E19" s="10" t="s">
        <v>160</v>
      </c>
      <c r="F19" s="10">
        <v>71244</v>
      </c>
      <c r="G19" s="11">
        <v>927</v>
      </c>
      <c r="H19" s="10" t="s">
        <v>29</v>
      </c>
      <c r="I19" s="10" t="s">
        <v>47</v>
      </c>
      <c r="J19" s="19">
        <v>0</v>
      </c>
      <c r="K19" s="10">
        <v>1</v>
      </c>
      <c r="L19" s="19">
        <v>13210</v>
      </c>
      <c r="M19" s="20">
        <f t="shared" si="0"/>
        <v>10568</v>
      </c>
      <c r="N19" s="21">
        <f t="shared" si="1"/>
        <v>157.035561115766</v>
      </c>
      <c r="O19" s="20">
        <f t="shared" si="2"/>
        <v>1321</v>
      </c>
      <c r="P19" s="21">
        <f t="shared" si="3"/>
        <v>0</v>
      </c>
      <c r="Q19" s="20">
        <f t="shared" si="4"/>
        <v>1321</v>
      </c>
      <c r="R19" s="21">
        <f t="shared" si="5"/>
        <v>28.7173913043478</v>
      </c>
      <c r="S19" s="21">
        <f t="shared" si="6"/>
        <v>185.752952420114</v>
      </c>
      <c r="T19" s="11"/>
    </row>
    <row r="20" ht="42" customHeight="1" spans="1:20">
      <c r="A20" s="6">
        <v>16</v>
      </c>
      <c r="B20" s="9" t="s">
        <v>240</v>
      </c>
      <c r="C20" s="10">
        <v>3287</v>
      </c>
      <c r="D20" s="10">
        <v>134400</v>
      </c>
      <c r="E20" s="10" t="s">
        <v>160</v>
      </c>
      <c r="F20" s="10">
        <v>76200</v>
      </c>
      <c r="G20" s="11">
        <v>1208.93</v>
      </c>
      <c r="H20" s="10"/>
      <c r="I20" s="10" t="s">
        <v>47</v>
      </c>
      <c r="J20" s="19">
        <v>0</v>
      </c>
      <c r="K20" s="10">
        <v>0</v>
      </c>
      <c r="L20" s="19">
        <v>13210</v>
      </c>
      <c r="M20" s="20">
        <f t="shared" si="0"/>
        <v>10568</v>
      </c>
      <c r="N20" s="21">
        <f t="shared" si="1"/>
        <v>132.898014775366</v>
      </c>
      <c r="O20" s="20">
        <f t="shared" si="2"/>
        <v>1321</v>
      </c>
      <c r="P20" s="21">
        <f t="shared" si="3"/>
        <v>0</v>
      </c>
      <c r="Q20" s="20">
        <f t="shared" si="4"/>
        <v>1321</v>
      </c>
      <c r="R20" s="21">
        <f t="shared" si="5"/>
        <v>0</v>
      </c>
      <c r="S20" s="21">
        <f t="shared" si="6"/>
        <v>132.898014775366</v>
      </c>
      <c r="T20" s="11"/>
    </row>
    <row r="21" ht="41.25" customHeight="1" spans="1:20">
      <c r="A21" s="6">
        <v>17</v>
      </c>
      <c r="B21" s="9" t="s">
        <v>54</v>
      </c>
      <c r="C21" s="10">
        <v>4465</v>
      </c>
      <c r="D21" s="10">
        <v>161196</v>
      </c>
      <c r="E21" s="10" t="s">
        <v>160</v>
      </c>
      <c r="F21" s="10">
        <v>39001</v>
      </c>
      <c r="G21" s="11">
        <v>2218.42</v>
      </c>
      <c r="H21" s="10" t="s">
        <v>31</v>
      </c>
      <c r="I21" s="10" t="s">
        <v>47</v>
      </c>
      <c r="J21" s="19">
        <v>0</v>
      </c>
      <c r="K21" s="10">
        <v>2</v>
      </c>
      <c r="L21" s="19">
        <v>13210</v>
      </c>
      <c r="M21" s="20">
        <f t="shared" si="0"/>
        <v>10568</v>
      </c>
      <c r="N21" s="21">
        <f t="shared" si="1"/>
        <v>180.526205041682</v>
      </c>
      <c r="O21" s="20">
        <f t="shared" si="2"/>
        <v>1321</v>
      </c>
      <c r="P21" s="21">
        <f t="shared" si="3"/>
        <v>0</v>
      </c>
      <c r="Q21" s="20">
        <f t="shared" si="4"/>
        <v>1321</v>
      </c>
      <c r="R21" s="21">
        <f t="shared" si="5"/>
        <v>57.4347826086956</v>
      </c>
      <c r="S21" s="21">
        <f t="shared" si="6"/>
        <v>237.960987650378</v>
      </c>
      <c r="T21" s="11"/>
    </row>
    <row r="22" ht="39" customHeight="1" spans="1:20">
      <c r="A22" s="6">
        <v>18</v>
      </c>
      <c r="B22" s="9" t="s">
        <v>55</v>
      </c>
      <c r="C22" s="10">
        <v>6273</v>
      </c>
      <c r="D22" s="10">
        <v>237920</v>
      </c>
      <c r="E22" s="10" t="s">
        <v>160</v>
      </c>
      <c r="F22" s="10">
        <v>112230.4</v>
      </c>
      <c r="G22" s="11">
        <v>1569</v>
      </c>
      <c r="H22" s="10" t="s">
        <v>29</v>
      </c>
      <c r="I22" s="10" t="s">
        <v>47</v>
      </c>
      <c r="J22" s="19">
        <v>0</v>
      </c>
      <c r="K22" s="10">
        <v>2</v>
      </c>
      <c r="L22" s="19">
        <v>13210</v>
      </c>
      <c r="M22" s="20">
        <f t="shared" si="0"/>
        <v>10568</v>
      </c>
      <c r="N22" s="21">
        <f t="shared" si="1"/>
        <v>253.62617787827</v>
      </c>
      <c r="O22" s="20">
        <f t="shared" si="2"/>
        <v>1321</v>
      </c>
      <c r="P22" s="21">
        <f t="shared" si="3"/>
        <v>0</v>
      </c>
      <c r="Q22" s="20">
        <f t="shared" si="4"/>
        <v>1321</v>
      </c>
      <c r="R22" s="21">
        <f t="shared" si="5"/>
        <v>57.4347826086956</v>
      </c>
      <c r="S22" s="21">
        <f t="shared" si="6"/>
        <v>311.060960486965</v>
      </c>
      <c r="T22" s="11"/>
    </row>
    <row r="23" ht="43.5" customHeight="1" spans="1:20">
      <c r="A23" s="6">
        <v>19</v>
      </c>
      <c r="B23" s="9" t="s">
        <v>56</v>
      </c>
      <c r="C23" s="10">
        <v>3301</v>
      </c>
      <c r="D23" s="10">
        <v>66681.35</v>
      </c>
      <c r="E23" s="10" t="s">
        <v>160</v>
      </c>
      <c r="F23" s="10">
        <v>30170</v>
      </c>
      <c r="G23" s="11">
        <v>1756.22</v>
      </c>
      <c r="H23" s="10" t="s">
        <v>31</v>
      </c>
      <c r="I23" s="10" t="s">
        <v>47</v>
      </c>
      <c r="J23" s="19">
        <v>0</v>
      </c>
      <c r="K23" s="10">
        <v>0</v>
      </c>
      <c r="L23" s="19">
        <v>13210</v>
      </c>
      <c r="M23" s="20">
        <f t="shared" si="0"/>
        <v>10568</v>
      </c>
      <c r="N23" s="21">
        <f t="shared" si="1"/>
        <v>133.464054388039</v>
      </c>
      <c r="O23" s="20">
        <f t="shared" si="2"/>
        <v>1321</v>
      </c>
      <c r="P23" s="21">
        <f t="shared" si="3"/>
        <v>0</v>
      </c>
      <c r="Q23" s="20">
        <f t="shared" si="4"/>
        <v>1321</v>
      </c>
      <c r="R23" s="21">
        <f t="shared" si="5"/>
        <v>0</v>
      </c>
      <c r="S23" s="21">
        <f t="shared" si="6"/>
        <v>133.464054388039</v>
      </c>
      <c r="T23" s="11"/>
    </row>
    <row r="24" ht="50.25" customHeight="1" spans="1:20">
      <c r="A24" s="6">
        <v>20</v>
      </c>
      <c r="B24" s="9" t="s">
        <v>60</v>
      </c>
      <c r="C24" s="10">
        <v>2464</v>
      </c>
      <c r="D24" s="10">
        <v>81345</v>
      </c>
      <c r="E24" s="10" t="s">
        <v>160</v>
      </c>
      <c r="F24" s="10">
        <v>49467</v>
      </c>
      <c r="G24" s="11">
        <v>831</v>
      </c>
      <c r="H24" s="10"/>
      <c r="I24" s="10" t="s">
        <v>47</v>
      </c>
      <c r="J24" s="19">
        <v>0</v>
      </c>
      <c r="K24" s="10">
        <v>0</v>
      </c>
      <c r="L24" s="19">
        <v>13210</v>
      </c>
      <c r="M24" s="20">
        <f t="shared" si="0"/>
        <v>10568</v>
      </c>
      <c r="N24" s="21">
        <f t="shared" si="1"/>
        <v>99.6229718303932</v>
      </c>
      <c r="O24" s="20">
        <f t="shared" si="2"/>
        <v>1321</v>
      </c>
      <c r="P24" s="21">
        <f t="shared" si="3"/>
        <v>0</v>
      </c>
      <c r="Q24" s="20">
        <f t="shared" si="4"/>
        <v>1321</v>
      </c>
      <c r="R24" s="21">
        <f t="shared" si="5"/>
        <v>0</v>
      </c>
      <c r="S24" s="21">
        <f t="shared" si="6"/>
        <v>99.6229718303932</v>
      </c>
      <c r="T24" s="11"/>
    </row>
    <row r="25" ht="43.5" customHeight="1" spans="1:20">
      <c r="A25" s="6">
        <v>21</v>
      </c>
      <c r="B25" s="9" t="s">
        <v>272</v>
      </c>
      <c r="C25" s="10">
        <v>1315</v>
      </c>
      <c r="D25" s="10">
        <v>95031.22</v>
      </c>
      <c r="E25" s="10" t="s">
        <v>160</v>
      </c>
      <c r="F25" s="10">
        <v>44758.81</v>
      </c>
      <c r="G25" s="11">
        <v>1110</v>
      </c>
      <c r="H25" s="10"/>
      <c r="I25" s="10" t="s">
        <v>47</v>
      </c>
      <c r="J25" s="19">
        <v>0</v>
      </c>
      <c r="K25" s="10">
        <v>0</v>
      </c>
      <c r="L25" s="19">
        <v>13210</v>
      </c>
      <c r="M25" s="20">
        <f t="shared" si="0"/>
        <v>10568</v>
      </c>
      <c r="N25" s="21">
        <f t="shared" si="1"/>
        <v>53.1672921903275</v>
      </c>
      <c r="O25" s="20">
        <f t="shared" si="2"/>
        <v>1321</v>
      </c>
      <c r="P25" s="21">
        <f t="shared" si="3"/>
        <v>0</v>
      </c>
      <c r="Q25" s="20">
        <f t="shared" si="4"/>
        <v>1321</v>
      </c>
      <c r="R25" s="21">
        <f t="shared" si="5"/>
        <v>0</v>
      </c>
      <c r="S25" s="21">
        <f t="shared" si="6"/>
        <v>53.1672921903275</v>
      </c>
      <c r="T25" s="11"/>
    </row>
    <row r="26" ht="48.75" customHeight="1" spans="1:20">
      <c r="A26" s="6">
        <v>22</v>
      </c>
      <c r="B26" s="9" t="s">
        <v>62</v>
      </c>
      <c r="C26" s="10">
        <v>3700</v>
      </c>
      <c r="D26" s="10">
        <v>111888</v>
      </c>
      <c r="E26" s="10" t="s">
        <v>160</v>
      </c>
      <c r="F26" s="10">
        <v>56983</v>
      </c>
      <c r="G26" s="11">
        <v>2150</v>
      </c>
      <c r="H26" s="10" t="s">
        <v>31</v>
      </c>
      <c r="I26" s="10" t="s">
        <v>47</v>
      </c>
      <c r="J26" s="19">
        <v>0</v>
      </c>
      <c r="K26" s="10">
        <v>0</v>
      </c>
      <c r="L26" s="19">
        <v>13210</v>
      </c>
      <c r="M26" s="20">
        <f t="shared" si="0"/>
        <v>10568</v>
      </c>
      <c r="N26" s="21">
        <f t="shared" si="1"/>
        <v>149.596183349211</v>
      </c>
      <c r="O26" s="20">
        <f t="shared" si="2"/>
        <v>1321</v>
      </c>
      <c r="P26" s="21">
        <f t="shared" si="3"/>
        <v>0</v>
      </c>
      <c r="Q26" s="20">
        <f t="shared" si="4"/>
        <v>1321</v>
      </c>
      <c r="R26" s="21">
        <f t="shared" si="5"/>
        <v>0</v>
      </c>
      <c r="S26" s="21">
        <f t="shared" si="6"/>
        <v>149.596183349211</v>
      </c>
      <c r="T26" s="11"/>
    </row>
    <row r="27" ht="42" customHeight="1" spans="1:20">
      <c r="A27" s="6">
        <v>23</v>
      </c>
      <c r="B27" s="9" t="s">
        <v>63</v>
      </c>
      <c r="C27" s="10">
        <v>2495</v>
      </c>
      <c r="D27" s="10">
        <v>66700</v>
      </c>
      <c r="E27" s="10" t="s">
        <v>160</v>
      </c>
      <c r="F27" s="10">
        <v>42578</v>
      </c>
      <c r="G27" s="11">
        <v>1500</v>
      </c>
      <c r="H27" s="10" t="s">
        <v>31</v>
      </c>
      <c r="I27" s="10" t="s">
        <v>47</v>
      </c>
      <c r="J27" s="19">
        <v>0</v>
      </c>
      <c r="K27" s="10">
        <v>0</v>
      </c>
      <c r="L27" s="19">
        <v>13210</v>
      </c>
      <c r="M27" s="20">
        <f t="shared" si="0"/>
        <v>10568</v>
      </c>
      <c r="N27" s="21">
        <f t="shared" si="1"/>
        <v>100.876345258454</v>
      </c>
      <c r="O27" s="20">
        <f t="shared" si="2"/>
        <v>1321</v>
      </c>
      <c r="P27" s="21">
        <f t="shared" si="3"/>
        <v>0</v>
      </c>
      <c r="Q27" s="20">
        <f t="shared" si="4"/>
        <v>1321</v>
      </c>
      <c r="R27" s="21">
        <f t="shared" si="5"/>
        <v>0</v>
      </c>
      <c r="S27" s="21">
        <f t="shared" si="6"/>
        <v>100.876345258454</v>
      </c>
      <c r="T27" s="11"/>
    </row>
    <row r="28" ht="41.25" customHeight="1" spans="1:20">
      <c r="A28" s="6">
        <v>24</v>
      </c>
      <c r="B28" s="9" t="s">
        <v>64</v>
      </c>
      <c r="C28" s="10">
        <v>1488</v>
      </c>
      <c r="D28" s="10">
        <v>58201</v>
      </c>
      <c r="E28" s="10" t="s">
        <v>160</v>
      </c>
      <c r="F28" s="10">
        <v>18245</v>
      </c>
      <c r="G28" s="11">
        <v>392</v>
      </c>
      <c r="H28" s="10"/>
      <c r="I28" s="10" t="s">
        <v>47</v>
      </c>
      <c r="J28" s="19">
        <v>0</v>
      </c>
      <c r="K28" s="10">
        <v>0</v>
      </c>
      <c r="L28" s="19">
        <v>13210</v>
      </c>
      <c r="M28" s="20">
        <f t="shared" si="0"/>
        <v>10568</v>
      </c>
      <c r="N28" s="21">
        <f t="shared" si="1"/>
        <v>60.1619245469258</v>
      </c>
      <c r="O28" s="20">
        <f t="shared" si="2"/>
        <v>1321</v>
      </c>
      <c r="P28" s="21">
        <f t="shared" si="3"/>
        <v>0</v>
      </c>
      <c r="Q28" s="20">
        <f t="shared" si="4"/>
        <v>1321</v>
      </c>
      <c r="R28" s="21">
        <f t="shared" si="5"/>
        <v>0</v>
      </c>
      <c r="S28" s="21">
        <f t="shared" si="6"/>
        <v>60.1619245469258</v>
      </c>
      <c r="T28" s="11"/>
    </row>
    <row r="29" ht="45.75" customHeight="1" spans="1:20">
      <c r="A29" s="6">
        <v>25</v>
      </c>
      <c r="B29" s="9" t="s">
        <v>65</v>
      </c>
      <c r="C29" s="10">
        <v>11491</v>
      </c>
      <c r="D29" s="10">
        <v>419535</v>
      </c>
      <c r="E29" s="10" t="s">
        <v>160</v>
      </c>
      <c r="F29" s="10">
        <v>113962</v>
      </c>
      <c r="G29" s="11">
        <v>6217</v>
      </c>
      <c r="H29" s="10" t="s">
        <v>31</v>
      </c>
      <c r="I29" s="10" t="s">
        <v>47</v>
      </c>
      <c r="J29" s="19">
        <v>0</v>
      </c>
      <c r="K29" s="10">
        <v>1</v>
      </c>
      <c r="L29" s="19">
        <v>13210</v>
      </c>
      <c r="M29" s="20">
        <f t="shared" si="0"/>
        <v>10568</v>
      </c>
      <c r="N29" s="21">
        <f t="shared" si="1"/>
        <v>464.597227801562</v>
      </c>
      <c r="O29" s="20">
        <f t="shared" si="2"/>
        <v>1321</v>
      </c>
      <c r="P29" s="21">
        <f t="shared" si="3"/>
        <v>0</v>
      </c>
      <c r="Q29" s="20">
        <f t="shared" si="4"/>
        <v>1321</v>
      </c>
      <c r="R29" s="21">
        <f t="shared" si="5"/>
        <v>28.7173913043478</v>
      </c>
      <c r="S29" s="21">
        <f t="shared" si="6"/>
        <v>493.31461910591</v>
      </c>
      <c r="T29" s="11"/>
    </row>
    <row r="30" ht="33.75" customHeight="1" spans="1:20">
      <c r="A30" s="6">
        <v>26</v>
      </c>
      <c r="B30" s="9" t="s">
        <v>281</v>
      </c>
      <c r="C30" s="10">
        <v>7135</v>
      </c>
      <c r="D30" s="10">
        <v>61912</v>
      </c>
      <c r="E30" s="10" t="s">
        <v>160</v>
      </c>
      <c r="F30" s="10">
        <v>30859</v>
      </c>
      <c r="G30" s="11">
        <v>2654</v>
      </c>
      <c r="H30" s="10" t="s">
        <v>29</v>
      </c>
      <c r="I30" s="10">
        <v>0</v>
      </c>
      <c r="J30" s="19">
        <v>0</v>
      </c>
      <c r="K30" s="10">
        <v>1</v>
      </c>
      <c r="L30" s="19">
        <v>13210</v>
      </c>
      <c r="M30" s="20">
        <f t="shared" si="0"/>
        <v>10568</v>
      </c>
      <c r="N30" s="21">
        <f t="shared" si="1"/>
        <v>288.478045458545</v>
      </c>
      <c r="O30" s="20">
        <f t="shared" si="2"/>
        <v>1321</v>
      </c>
      <c r="P30" s="21">
        <f t="shared" si="3"/>
        <v>0</v>
      </c>
      <c r="Q30" s="20">
        <f t="shared" si="4"/>
        <v>1321</v>
      </c>
      <c r="R30" s="21">
        <f t="shared" si="5"/>
        <v>28.7173913043478</v>
      </c>
      <c r="S30" s="21">
        <f t="shared" si="6"/>
        <v>317.195436762893</v>
      </c>
      <c r="T30" s="11"/>
    </row>
    <row r="31" ht="47.25" customHeight="1" spans="1:20">
      <c r="A31" s="6">
        <v>27</v>
      </c>
      <c r="B31" s="9" t="s">
        <v>282</v>
      </c>
      <c r="C31" s="10">
        <v>1277</v>
      </c>
      <c r="D31" s="10">
        <v>45609</v>
      </c>
      <c r="E31" s="10" t="s">
        <v>160</v>
      </c>
      <c r="F31" s="10">
        <v>54000</v>
      </c>
      <c r="G31" s="11">
        <v>1603</v>
      </c>
      <c r="H31" s="10" t="s">
        <v>31</v>
      </c>
      <c r="I31" s="10">
        <v>0</v>
      </c>
      <c r="J31" s="19">
        <v>0</v>
      </c>
      <c r="K31" s="10">
        <v>0</v>
      </c>
      <c r="L31" s="19">
        <v>13210</v>
      </c>
      <c r="M31" s="20">
        <f t="shared" si="0"/>
        <v>10568</v>
      </c>
      <c r="N31" s="21">
        <f t="shared" si="1"/>
        <v>51.6308989559302</v>
      </c>
      <c r="O31" s="20">
        <f t="shared" si="2"/>
        <v>1321</v>
      </c>
      <c r="P31" s="21">
        <f t="shared" si="3"/>
        <v>0</v>
      </c>
      <c r="Q31" s="20">
        <f t="shared" si="4"/>
        <v>1321</v>
      </c>
      <c r="R31" s="21">
        <f t="shared" si="5"/>
        <v>0</v>
      </c>
      <c r="S31" s="21">
        <f t="shared" si="6"/>
        <v>51.6308989559302</v>
      </c>
      <c r="T31" s="11"/>
    </row>
    <row r="32" ht="40.5" customHeight="1" spans="1:20">
      <c r="A32" s="6">
        <v>28</v>
      </c>
      <c r="B32" s="9" t="s">
        <v>286</v>
      </c>
      <c r="C32" s="10">
        <v>6386</v>
      </c>
      <c r="D32" s="10">
        <v>92060</v>
      </c>
      <c r="E32" s="10" t="s">
        <v>160</v>
      </c>
      <c r="F32" s="10">
        <v>85095</v>
      </c>
      <c r="G32" s="11">
        <v>2359</v>
      </c>
      <c r="H32" s="10" t="s">
        <v>31</v>
      </c>
      <c r="I32" s="10">
        <v>0</v>
      </c>
      <c r="J32" s="19">
        <v>0</v>
      </c>
      <c r="K32" s="10">
        <v>2</v>
      </c>
      <c r="L32" s="19">
        <v>13210</v>
      </c>
      <c r="M32" s="20">
        <f t="shared" si="0"/>
        <v>10568</v>
      </c>
      <c r="N32" s="21">
        <f t="shared" si="1"/>
        <v>258.194926180556</v>
      </c>
      <c r="O32" s="20">
        <f t="shared" si="2"/>
        <v>1321</v>
      </c>
      <c r="P32" s="21">
        <f t="shared" si="3"/>
        <v>0</v>
      </c>
      <c r="Q32" s="20">
        <f t="shared" si="4"/>
        <v>1321</v>
      </c>
      <c r="R32" s="21">
        <f t="shared" si="5"/>
        <v>57.4347826086956</v>
      </c>
      <c r="S32" s="21">
        <f t="shared" si="6"/>
        <v>315.629708789252</v>
      </c>
      <c r="T32" s="11"/>
    </row>
    <row r="33" ht="36.75" customHeight="1" spans="1:20">
      <c r="A33" s="6">
        <v>29</v>
      </c>
      <c r="B33" s="9" t="s">
        <v>287</v>
      </c>
      <c r="C33" s="10">
        <v>6005</v>
      </c>
      <c r="D33" s="10">
        <v>48640</v>
      </c>
      <c r="E33" s="10" t="s">
        <v>160</v>
      </c>
      <c r="F33" s="10">
        <v>21109</v>
      </c>
      <c r="G33" s="11">
        <v>1500</v>
      </c>
      <c r="H33" s="10" t="s">
        <v>31</v>
      </c>
      <c r="I33" s="10">
        <v>0</v>
      </c>
      <c r="J33" s="19">
        <v>0</v>
      </c>
      <c r="K33" s="10">
        <v>0</v>
      </c>
      <c r="L33" s="19">
        <v>13210</v>
      </c>
      <c r="M33" s="20">
        <f t="shared" si="0"/>
        <v>10568</v>
      </c>
      <c r="N33" s="21">
        <f t="shared" si="1"/>
        <v>242.790562435678</v>
      </c>
      <c r="O33" s="20">
        <f t="shared" si="2"/>
        <v>1321</v>
      </c>
      <c r="P33" s="21">
        <f t="shared" si="3"/>
        <v>0</v>
      </c>
      <c r="Q33" s="20">
        <f t="shared" si="4"/>
        <v>1321</v>
      </c>
      <c r="R33" s="21">
        <f t="shared" si="5"/>
        <v>0</v>
      </c>
      <c r="S33" s="21">
        <f t="shared" si="6"/>
        <v>242.790562435678</v>
      </c>
      <c r="T33" s="11"/>
    </row>
    <row r="34" ht="39.75" customHeight="1" spans="1:20">
      <c r="A34" s="6">
        <v>30</v>
      </c>
      <c r="B34" s="9" t="s">
        <v>68</v>
      </c>
      <c r="C34" s="10">
        <v>4919</v>
      </c>
      <c r="D34" s="10">
        <v>167992</v>
      </c>
      <c r="E34" s="10" t="s">
        <v>160</v>
      </c>
      <c r="F34" s="10">
        <v>50991</v>
      </c>
      <c r="G34" s="11">
        <v>2075</v>
      </c>
      <c r="H34" s="10" t="s">
        <v>31</v>
      </c>
      <c r="I34" s="10">
        <v>0</v>
      </c>
      <c r="J34" s="19">
        <v>0</v>
      </c>
      <c r="K34" s="10">
        <v>0</v>
      </c>
      <c r="L34" s="19">
        <v>13210</v>
      </c>
      <c r="M34" s="20">
        <f t="shared" si="0"/>
        <v>10568</v>
      </c>
      <c r="N34" s="21">
        <f t="shared" si="1"/>
        <v>198.88206105264</v>
      </c>
      <c r="O34" s="20">
        <f t="shared" si="2"/>
        <v>1321</v>
      </c>
      <c r="P34" s="21">
        <f t="shared" si="3"/>
        <v>0</v>
      </c>
      <c r="Q34" s="20">
        <f t="shared" si="4"/>
        <v>1321</v>
      </c>
      <c r="R34" s="21">
        <f t="shared" si="5"/>
        <v>0</v>
      </c>
      <c r="S34" s="21">
        <f t="shared" si="6"/>
        <v>198.88206105264</v>
      </c>
      <c r="T34" s="11"/>
    </row>
    <row r="35" ht="40.5" customHeight="1" spans="1:20">
      <c r="A35" s="6">
        <v>31</v>
      </c>
      <c r="B35" s="9" t="s">
        <v>69</v>
      </c>
      <c r="C35" s="10">
        <v>3394</v>
      </c>
      <c r="D35" s="10">
        <v>113005</v>
      </c>
      <c r="E35" s="10" t="s">
        <v>160</v>
      </c>
      <c r="F35" s="10">
        <v>80479</v>
      </c>
      <c r="G35" s="11">
        <v>1742.73</v>
      </c>
      <c r="H35" s="10" t="s">
        <v>29</v>
      </c>
      <c r="I35" s="10">
        <v>0</v>
      </c>
      <c r="J35" s="19">
        <v>0</v>
      </c>
      <c r="K35" s="10">
        <v>1</v>
      </c>
      <c r="L35" s="19">
        <v>13210</v>
      </c>
      <c r="M35" s="20">
        <f t="shared" si="0"/>
        <v>10568</v>
      </c>
      <c r="N35" s="21">
        <f t="shared" si="1"/>
        <v>137.224174672222</v>
      </c>
      <c r="O35" s="20">
        <f t="shared" si="2"/>
        <v>1321</v>
      </c>
      <c r="P35" s="21">
        <f t="shared" si="3"/>
        <v>0</v>
      </c>
      <c r="Q35" s="20">
        <f t="shared" si="4"/>
        <v>1321</v>
      </c>
      <c r="R35" s="21">
        <f t="shared" si="5"/>
        <v>28.7173913043478</v>
      </c>
      <c r="S35" s="21">
        <f t="shared" si="6"/>
        <v>165.94156597657</v>
      </c>
      <c r="T35" s="11"/>
    </row>
    <row r="36" ht="37.5" customHeight="1" spans="1:20">
      <c r="A36" s="6">
        <v>32</v>
      </c>
      <c r="B36" s="9" t="s">
        <v>70</v>
      </c>
      <c r="C36" s="10">
        <v>2827</v>
      </c>
      <c r="D36" s="10">
        <v>108282</v>
      </c>
      <c r="E36" s="10" t="s">
        <v>160</v>
      </c>
      <c r="F36" s="10">
        <v>40994</v>
      </c>
      <c r="G36" s="11">
        <v>1516</v>
      </c>
      <c r="H36" s="10" t="s">
        <v>31</v>
      </c>
      <c r="I36" s="10">
        <v>0</v>
      </c>
      <c r="J36" s="19">
        <v>0</v>
      </c>
      <c r="K36" s="10">
        <v>1</v>
      </c>
      <c r="L36" s="19">
        <v>13210</v>
      </c>
      <c r="M36" s="20">
        <f t="shared" si="0"/>
        <v>10568</v>
      </c>
      <c r="N36" s="21">
        <f t="shared" si="1"/>
        <v>114.299570358978</v>
      </c>
      <c r="O36" s="20">
        <f t="shared" si="2"/>
        <v>1321</v>
      </c>
      <c r="P36" s="21">
        <f t="shared" si="3"/>
        <v>0</v>
      </c>
      <c r="Q36" s="20">
        <f t="shared" si="4"/>
        <v>1321</v>
      </c>
      <c r="R36" s="21">
        <f t="shared" si="5"/>
        <v>28.7173913043478</v>
      </c>
      <c r="S36" s="21">
        <f t="shared" si="6"/>
        <v>143.016961663326</v>
      </c>
      <c r="T36" s="11"/>
    </row>
    <row r="37" ht="42" customHeight="1" spans="1:20">
      <c r="A37" s="6">
        <v>33</v>
      </c>
      <c r="B37" s="9" t="s">
        <v>72</v>
      </c>
      <c r="C37" s="10">
        <v>1311</v>
      </c>
      <c r="D37" s="10">
        <v>214000</v>
      </c>
      <c r="E37" s="10" t="s">
        <v>160</v>
      </c>
      <c r="F37" s="10">
        <v>52000</v>
      </c>
      <c r="G37" s="11">
        <v>759.68</v>
      </c>
      <c r="H37" s="10"/>
      <c r="I37" s="10">
        <v>0</v>
      </c>
      <c r="J37" s="19">
        <v>0</v>
      </c>
      <c r="K37" s="10">
        <v>0</v>
      </c>
      <c r="L37" s="19">
        <v>13210</v>
      </c>
      <c r="M37" s="20">
        <f t="shared" si="0"/>
        <v>10568</v>
      </c>
      <c r="N37" s="21">
        <f t="shared" si="1"/>
        <v>53.0055665867068</v>
      </c>
      <c r="O37" s="20">
        <f t="shared" si="2"/>
        <v>1321</v>
      </c>
      <c r="P37" s="21">
        <f t="shared" si="3"/>
        <v>0</v>
      </c>
      <c r="Q37" s="20">
        <f t="shared" si="4"/>
        <v>1321</v>
      </c>
      <c r="R37" s="21">
        <f t="shared" si="5"/>
        <v>0</v>
      </c>
      <c r="S37" s="21">
        <f t="shared" si="6"/>
        <v>53.0055665867068</v>
      </c>
      <c r="T37" s="10" t="s">
        <v>36</v>
      </c>
    </row>
    <row r="38" ht="40.5" customHeight="1" spans="1:20">
      <c r="A38" s="6">
        <v>34</v>
      </c>
      <c r="B38" s="9" t="s">
        <v>300</v>
      </c>
      <c r="C38" s="10">
        <v>4119</v>
      </c>
      <c r="D38" s="10">
        <v>21000</v>
      </c>
      <c r="E38" s="10" t="s">
        <v>160</v>
      </c>
      <c r="F38" s="10">
        <v>0</v>
      </c>
      <c r="G38" s="11">
        <v>245</v>
      </c>
      <c r="H38" s="10"/>
      <c r="I38" s="10">
        <v>0</v>
      </c>
      <c r="J38" s="19">
        <v>0</v>
      </c>
      <c r="K38" s="10">
        <v>0</v>
      </c>
      <c r="L38" s="19">
        <v>13210</v>
      </c>
      <c r="M38" s="20">
        <f t="shared" si="0"/>
        <v>10568</v>
      </c>
      <c r="N38" s="21">
        <f t="shared" si="1"/>
        <v>166.536940328486</v>
      </c>
      <c r="O38" s="20">
        <f t="shared" si="2"/>
        <v>1321</v>
      </c>
      <c r="P38" s="21">
        <f t="shared" si="3"/>
        <v>0</v>
      </c>
      <c r="Q38" s="20">
        <f t="shared" si="4"/>
        <v>1321</v>
      </c>
      <c r="R38" s="21">
        <f t="shared" si="5"/>
        <v>0</v>
      </c>
      <c r="S38" s="21">
        <f t="shared" si="6"/>
        <v>166.536940328486</v>
      </c>
      <c r="T38" s="10" t="s">
        <v>36</v>
      </c>
    </row>
    <row r="39" ht="42" customHeight="1" spans="1:20">
      <c r="A39" s="6">
        <v>35</v>
      </c>
      <c r="B39" s="9" t="s">
        <v>302</v>
      </c>
      <c r="C39" s="10">
        <v>1717</v>
      </c>
      <c r="D39" s="10">
        <v>120000</v>
      </c>
      <c r="E39" s="10" t="s">
        <v>160</v>
      </c>
      <c r="F39" s="10">
        <v>68000</v>
      </c>
      <c r="G39" s="11">
        <v>1281</v>
      </c>
      <c r="H39" s="10" t="s">
        <v>31</v>
      </c>
      <c r="I39" s="10">
        <v>0</v>
      </c>
      <c r="J39" s="19">
        <v>0</v>
      </c>
      <c r="K39" s="10">
        <v>0</v>
      </c>
      <c r="L39" s="19">
        <v>13210</v>
      </c>
      <c r="M39" s="20">
        <f t="shared" si="0"/>
        <v>10568</v>
      </c>
      <c r="N39" s="21">
        <f t="shared" si="1"/>
        <v>69.4207153542147</v>
      </c>
      <c r="O39" s="20">
        <f t="shared" si="2"/>
        <v>1321</v>
      </c>
      <c r="P39" s="21">
        <f t="shared" si="3"/>
        <v>0</v>
      </c>
      <c r="Q39" s="20">
        <f t="shared" si="4"/>
        <v>1321</v>
      </c>
      <c r="R39" s="21">
        <f t="shared" si="5"/>
        <v>0</v>
      </c>
      <c r="S39" s="21">
        <f t="shared" si="6"/>
        <v>69.4207153542147</v>
      </c>
      <c r="T39" s="11"/>
    </row>
    <row r="40" ht="48.75" customHeight="1" spans="1:20">
      <c r="A40" s="6">
        <v>36</v>
      </c>
      <c r="B40" s="9" t="s">
        <v>74</v>
      </c>
      <c r="C40" s="10">
        <v>2925</v>
      </c>
      <c r="D40" s="10">
        <v>58586</v>
      </c>
      <c r="E40" s="10" t="s">
        <v>160</v>
      </c>
      <c r="F40" s="10">
        <v>27572</v>
      </c>
      <c r="G40" s="11">
        <v>1044</v>
      </c>
      <c r="H40" s="10" t="s">
        <v>31</v>
      </c>
      <c r="I40" s="10">
        <v>0</v>
      </c>
      <c r="J40" s="19">
        <v>0</v>
      </c>
      <c r="K40" s="10">
        <v>0</v>
      </c>
      <c r="L40" s="19">
        <v>13210</v>
      </c>
      <c r="M40" s="20">
        <f t="shared" si="0"/>
        <v>10568</v>
      </c>
      <c r="N40" s="21">
        <f t="shared" si="1"/>
        <v>118.261847647687</v>
      </c>
      <c r="O40" s="20">
        <f t="shared" si="2"/>
        <v>1321</v>
      </c>
      <c r="P40" s="21">
        <f t="shared" si="3"/>
        <v>0</v>
      </c>
      <c r="Q40" s="20">
        <f t="shared" si="4"/>
        <v>1321</v>
      </c>
      <c r="R40" s="21">
        <f t="shared" si="5"/>
        <v>0</v>
      </c>
      <c r="S40" s="21">
        <f t="shared" si="6"/>
        <v>118.261847647687</v>
      </c>
      <c r="T40" s="11"/>
    </row>
    <row r="41" ht="45" customHeight="1" spans="1:20">
      <c r="A41" s="6">
        <v>37</v>
      </c>
      <c r="B41" s="9" t="s">
        <v>75</v>
      </c>
      <c r="C41" s="10">
        <v>2556</v>
      </c>
      <c r="D41" s="10">
        <v>96173</v>
      </c>
      <c r="E41" s="10" t="s">
        <v>160</v>
      </c>
      <c r="F41" s="10">
        <v>46020</v>
      </c>
      <c r="G41" s="11">
        <v>1350</v>
      </c>
      <c r="H41" s="10" t="s">
        <v>29</v>
      </c>
      <c r="I41" s="10">
        <v>0</v>
      </c>
      <c r="J41" s="19">
        <v>0</v>
      </c>
      <c r="K41" s="10">
        <v>1</v>
      </c>
      <c r="L41" s="19">
        <v>13210</v>
      </c>
      <c r="M41" s="20">
        <f t="shared" si="0"/>
        <v>10568</v>
      </c>
      <c r="N41" s="21">
        <f t="shared" si="1"/>
        <v>103.342660713671</v>
      </c>
      <c r="O41" s="20">
        <f t="shared" si="2"/>
        <v>1321</v>
      </c>
      <c r="P41" s="21">
        <f t="shared" si="3"/>
        <v>0</v>
      </c>
      <c r="Q41" s="20">
        <f t="shared" si="4"/>
        <v>1321</v>
      </c>
      <c r="R41" s="21">
        <f t="shared" si="5"/>
        <v>28.7173913043478</v>
      </c>
      <c r="S41" s="21">
        <f t="shared" si="6"/>
        <v>132.060052018019</v>
      </c>
      <c r="T41" s="11"/>
    </row>
    <row r="42" ht="48.75" customHeight="1" spans="1:20">
      <c r="A42" s="6">
        <v>38</v>
      </c>
      <c r="B42" s="9" t="s">
        <v>314</v>
      </c>
      <c r="C42" s="10">
        <v>4378</v>
      </c>
      <c r="D42" s="10">
        <v>57119</v>
      </c>
      <c r="E42" s="10" t="s">
        <v>160</v>
      </c>
      <c r="F42" s="10">
        <v>57115</v>
      </c>
      <c r="G42" s="11">
        <v>1750</v>
      </c>
      <c r="H42" s="10" t="s">
        <v>31</v>
      </c>
      <c r="I42" s="10">
        <v>0</v>
      </c>
      <c r="J42" s="19">
        <v>0</v>
      </c>
      <c r="K42" s="10">
        <v>0</v>
      </c>
      <c r="L42" s="19">
        <v>13210</v>
      </c>
      <c r="M42" s="20">
        <f t="shared" si="0"/>
        <v>10568</v>
      </c>
      <c r="N42" s="21">
        <f t="shared" si="1"/>
        <v>177.008673162931</v>
      </c>
      <c r="O42" s="20">
        <f t="shared" si="2"/>
        <v>1321</v>
      </c>
      <c r="P42" s="21">
        <f t="shared" si="3"/>
        <v>0</v>
      </c>
      <c r="Q42" s="20">
        <f t="shared" si="4"/>
        <v>1321</v>
      </c>
      <c r="R42" s="21">
        <f t="shared" si="5"/>
        <v>0</v>
      </c>
      <c r="S42" s="21">
        <f t="shared" si="6"/>
        <v>177.008673162931</v>
      </c>
      <c r="T42" s="11"/>
    </row>
    <row r="43" ht="48" customHeight="1" spans="1:20">
      <c r="A43" s="6">
        <v>39</v>
      </c>
      <c r="B43" s="9" t="s">
        <v>76</v>
      </c>
      <c r="C43" s="10">
        <v>2431</v>
      </c>
      <c r="D43" s="10">
        <v>78925</v>
      </c>
      <c r="E43" s="10" t="s">
        <v>160</v>
      </c>
      <c r="F43" s="10">
        <v>26959</v>
      </c>
      <c r="G43" s="11">
        <v>1200</v>
      </c>
      <c r="H43" s="10" t="s">
        <v>29</v>
      </c>
      <c r="I43" s="10">
        <v>0</v>
      </c>
      <c r="J43" s="19">
        <v>0</v>
      </c>
      <c r="K43" s="10">
        <v>1</v>
      </c>
      <c r="L43" s="19">
        <v>13210</v>
      </c>
      <c r="M43" s="20">
        <f t="shared" si="0"/>
        <v>10568</v>
      </c>
      <c r="N43" s="21">
        <f t="shared" si="1"/>
        <v>98.2887356005218</v>
      </c>
      <c r="O43" s="20">
        <f t="shared" si="2"/>
        <v>1321</v>
      </c>
      <c r="P43" s="21">
        <f t="shared" si="3"/>
        <v>0</v>
      </c>
      <c r="Q43" s="20">
        <f t="shared" si="4"/>
        <v>1321</v>
      </c>
      <c r="R43" s="21">
        <f t="shared" si="5"/>
        <v>28.7173913043478</v>
      </c>
      <c r="S43" s="21">
        <f t="shared" si="6"/>
        <v>127.00612690487</v>
      </c>
      <c r="T43" s="11"/>
    </row>
    <row r="44" ht="39" customHeight="1" spans="1:20">
      <c r="A44" s="6">
        <v>40</v>
      </c>
      <c r="B44" s="9" t="s">
        <v>77</v>
      </c>
      <c r="C44" s="10">
        <v>6707</v>
      </c>
      <c r="D44" s="10">
        <v>231430</v>
      </c>
      <c r="E44" s="10" t="s">
        <v>160</v>
      </c>
      <c r="F44" s="10">
        <v>107134</v>
      </c>
      <c r="G44" s="11">
        <v>3601</v>
      </c>
      <c r="H44" s="10" t="s">
        <v>29</v>
      </c>
      <c r="I44" s="10" t="s">
        <v>47</v>
      </c>
      <c r="J44" s="19">
        <v>0</v>
      </c>
      <c r="K44" s="10">
        <v>4</v>
      </c>
      <c r="L44" s="19">
        <v>13210</v>
      </c>
      <c r="M44" s="20">
        <f t="shared" si="0"/>
        <v>10568</v>
      </c>
      <c r="N44" s="21">
        <f t="shared" si="1"/>
        <v>271.173405871123</v>
      </c>
      <c r="O44" s="20">
        <f t="shared" si="2"/>
        <v>1321</v>
      </c>
      <c r="P44" s="21"/>
      <c r="Q44" s="20">
        <f t="shared" si="4"/>
        <v>1321</v>
      </c>
      <c r="R44" s="21">
        <f t="shared" si="5"/>
        <v>114.869565217391</v>
      </c>
      <c r="S44" s="21">
        <f t="shared" si="6"/>
        <v>386.042971088514</v>
      </c>
      <c r="T44" s="11"/>
    </row>
    <row r="45" ht="39.75" customHeight="1" spans="1:20">
      <c r="A45" s="6">
        <v>41</v>
      </c>
      <c r="B45" s="9" t="s">
        <v>85</v>
      </c>
      <c r="C45" s="10">
        <v>3606</v>
      </c>
      <c r="D45" s="10">
        <v>147000</v>
      </c>
      <c r="E45" s="10" t="s">
        <v>160</v>
      </c>
      <c r="F45" s="10">
        <v>43816</v>
      </c>
      <c r="G45" s="11">
        <v>534</v>
      </c>
      <c r="H45" s="10"/>
      <c r="I45" s="10" t="s">
        <v>47</v>
      </c>
      <c r="J45" s="19">
        <v>0</v>
      </c>
      <c r="K45" s="10">
        <v>0</v>
      </c>
      <c r="L45" s="19">
        <v>13210</v>
      </c>
      <c r="M45" s="20">
        <f t="shared" si="0"/>
        <v>10568</v>
      </c>
      <c r="N45" s="21">
        <f t="shared" si="1"/>
        <v>145.795631664122</v>
      </c>
      <c r="O45" s="20">
        <f t="shared" si="2"/>
        <v>1321</v>
      </c>
      <c r="P45" s="21">
        <f t="shared" si="3"/>
        <v>0</v>
      </c>
      <c r="Q45" s="20">
        <f t="shared" si="4"/>
        <v>1321</v>
      </c>
      <c r="R45" s="21">
        <f t="shared" si="5"/>
        <v>0</v>
      </c>
      <c r="S45" s="21">
        <f t="shared" si="6"/>
        <v>145.795631664122</v>
      </c>
      <c r="T45" s="11"/>
    </row>
    <row r="46" ht="47.25" customHeight="1" spans="1:20">
      <c r="A46" s="6">
        <v>42</v>
      </c>
      <c r="B46" s="9" t="s">
        <v>86</v>
      </c>
      <c r="C46" s="10">
        <v>1755</v>
      </c>
      <c r="D46" s="10">
        <v>166667</v>
      </c>
      <c r="E46" s="10" t="s">
        <v>160</v>
      </c>
      <c r="F46" s="10">
        <v>19720</v>
      </c>
      <c r="G46" s="11">
        <v>181</v>
      </c>
      <c r="H46" s="10"/>
      <c r="I46" s="10" t="s">
        <v>47</v>
      </c>
      <c r="J46" s="19">
        <v>0</v>
      </c>
      <c r="K46" s="10">
        <v>0</v>
      </c>
      <c r="L46" s="19">
        <v>13210</v>
      </c>
      <c r="M46" s="20">
        <f t="shared" si="0"/>
        <v>10568</v>
      </c>
      <c r="N46" s="21">
        <f t="shared" si="1"/>
        <v>70.957108588612</v>
      </c>
      <c r="O46" s="20">
        <f t="shared" si="2"/>
        <v>1321</v>
      </c>
      <c r="P46" s="21">
        <f t="shared" si="3"/>
        <v>0</v>
      </c>
      <c r="Q46" s="20">
        <f t="shared" si="4"/>
        <v>1321</v>
      </c>
      <c r="R46" s="21">
        <f t="shared" si="5"/>
        <v>0</v>
      </c>
      <c r="S46" s="21">
        <f t="shared" si="6"/>
        <v>70.957108588612</v>
      </c>
      <c r="T46" s="11"/>
    </row>
    <row r="47" ht="43.5" customHeight="1" spans="1:20">
      <c r="A47" s="6">
        <v>43</v>
      </c>
      <c r="B47" s="9" t="s">
        <v>87</v>
      </c>
      <c r="C47" s="10">
        <v>3242</v>
      </c>
      <c r="D47" s="10">
        <v>42000</v>
      </c>
      <c r="E47" s="10" t="s">
        <v>160</v>
      </c>
      <c r="F47" s="10">
        <v>19582</v>
      </c>
      <c r="G47" s="11">
        <v>288</v>
      </c>
      <c r="H47" s="10"/>
      <c r="I47" s="10" t="s">
        <v>47</v>
      </c>
      <c r="J47" s="19">
        <v>0</v>
      </c>
      <c r="K47" s="10">
        <v>0</v>
      </c>
      <c r="L47" s="19">
        <v>13210</v>
      </c>
      <c r="M47" s="20">
        <f t="shared" si="0"/>
        <v>10568</v>
      </c>
      <c r="N47" s="21">
        <f t="shared" si="1"/>
        <v>131.078601734633</v>
      </c>
      <c r="O47" s="20">
        <f t="shared" si="2"/>
        <v>1321</v>
      </c>
      <c r="P47" s="21">
        <f t="shared" si="3"/>
        <v>0</v>
      </c>
      <c r="Q47" s="20">
        <f t="shared" si="4"/>
        <v>1321</v>
      </c>
      <c r="R47" s="21">
        <f t="shared" si="5"/>
        <v>0</v>
      </c>
      <c r="S47" s="21">
        <f t="shared" si="6"/>
        <v>131.078601734633</v>
      </c>
      <c r="T47" s="11"/>
    </row>
    <row r="48" ht="37.5" customHeight="1" spans="1:20">
      <c r="A48" s="6">
        <v>44</v>
      </c>
      <c r="B48" s="9" t="s">
        <v>88</v>
      </c>
      <c r="C48" s="10">
        <v>3535</v>
      </c>
      <c r="D48" s="10">
        <v>93000</v>
      </c>
      <c r="E48" s="10" t="s">
        <v>160</v>
      </c>
      <c r="F48" s="10">
        <v>25877</v>
      </c>
      <c r="G48" s="11">
        <v>2046</v>
      </c>
      <c r="H48" s="10"/>
      <c r="I48" s="10" t="s">
        <v>47</v>
      </c>
      <c r="J48" s="19">
        <v>0</v>
      </c>
      <c r="K48" s="10">
        <v>0</v>
      </c>
      <c r="L48" s="19">
        <v>13210</v>
      </c>
      <c r="M48" s="20">
        <f t="shared" si="0"/>
        <v>10568</v>
      </c>
      <c r="N48" s="21">
        <f t="shared" si="1"/>
        <v>142.925002199854</v>
      </c>
      <c r="O48" s="20">
        <f t="shared" si="2"/>
        <v>1321</v>
      </c>
      <c r="P48" s="21">
        <f t="shared" si="3"/>
        <v>0</v>
      </c>
      <c r="Q48" s="20">
        <f t="shared" si="4"/>
        <v>1321</v>
      </c>
      <c r="R48" s="21">
        <f t="shared" si="5"/>
        <v>0</v>
      </c>
      <c r="S48" s="21">
        <f t="shared" si="6"/>
        <v>142.925002199854</v>
      </c>
      <c r="T48" s="11"/>
    </row>
    <row r="49" ht="14.25" spans="1:20">
      <c r="A49" s="6">
        <v>45</v>
      </c>
      <c r="B49" s="9" t="s">
        <v>89</v>
      </c>
      <c r="C49" s="10">
        <v>1625</v>
      </c>
      <c r="D49" s="10">
        <v>46172</v>
      </c>
      <c r="E49" s="10" t="s">
        <v>160</v>
      </c>
      <c r="F49" s="10">
        <v>48527</v>
      </c>
      <c r="G49" s="11">
        <v>980</v>
      </c>
      <c r="H49" s="10"/>
      <c r="I49" s="10">
        <v>0</v>
      </c>
      <c r="J49" s="19">
        <v>0</v>
      </c>
      <c r="K49" s="10">
        <v>1</v>
      </c>
      <c r="L49" s="19">
        <v>13210</v>
      </c>
      <c r="M49" s="20">
        <f t="shared" si="0"/>
        <v>10568</v>
      </c>
      <c r="N49" s="21">
        <f t="shared" si="1"/>
        <v>65.7010264709371</v>
      </c>
      <c r="O49" s="20">
        <f t="shared" si="2"/>
        <v>1321</v>
      </c>
      <c r="P49" s="21">
        <f t="shared" si="3"/>
        <v>0</v>
      </c>
      <c r="Q49" s="20">
        <f t="shared" si="4"/>
        <v>1321</v>
      </c>
      <c r="R49" s="21">
        <f t="shared" si="5"/>
        <v>28.7173913043478</v>
      </c>
      <c r="S49" s="21">
        <f t="shared" si="6"/>
        <v>94.4184177752849</v>
      </c>
      <c r="T49" s="11"/>
    </row>
    <row r="50" ht="34.5" customHeight="1" spans="1:20">
      <c r="A50" s="6">
        <v>46</v>
      </c>
      <c r="B50" s="9" t="s">
        <v>92</v>
      </c>
      <c r="C50" s="10">
        <v>2173</v>
      </c>
      <c r="D50" s="10">
        <v>60000</v>
      </c>
      <c r="E50" s="10" t="s">
        <v>160</v>
      </c>
      <c r="F50" s="10">
        <v>29613</v>
      </c>
      <c r="G50" s="11">
        <v>0</v>
      </c>
      <c r="H50" s="10" t="s">
        <v>31</v>
      </c>
      <c r="I50" s="10">
        <v>100</v>
      </c>
      <c r="J50" s="10">
        <v>1</v>
      </c>
      <c r="K50" s="10">
        <v>0</v>
      </c>
      <c r="L50" s="19">
        <v>13210</v>
      </c>
      <c r="M50" s="20">
        <f t="shared" si="0"/>
        <v>10568</v>
      </c>
      <c r="N50" s="21">
        <f t="shared" si="1"/>
        <v>87.8574341669823</v>
      </c>
      <c r="O50" s="20">
        <f t="shared" si="2"/>
        <v>1321</v>
      </c>
      <c r="P50" s="21">
        <f t="shared" si="3"/>
        <v>220.166666666667</v>
      </c>
      <c r="Q50" s="20">
        <f t="shared" si="4"/>
        <v>1321</v>
      </c>
      <c r="R50" s="21">
        <f t="shared" si="5"/>
        <v>0</v>
      </c>
      <c r="S50" s="21">
        <f t="shared" si="6"/>
        <v>308.024100833649</v>
      </c>
      <c r="T50" s="11"/>
    </row>
    <row r="51" ht="25.5" customHeight="1" spans="1:20">
      <c r="A51" s="6">
        <v>47</v>
      </c>
      <c r="B51" s="9" t="s">
        <v>94</v>
      </c>
      <c r="C51" s="10">
        <v>2941</v>
      </c>
      <c r="D51" s="10">
        <v>90000</v>
      </c>
      <c r="E51" s="10" t="s">
        <v>160</v>
      </c>
      <c r="F51" s="10">
        <v>49300.2</v>
      </c>
      <c r="G51" s="11">
        <v>1826</v>
      </c>
      <c r="H51" s="10"/>
      <c r="I51" s="10" t="s">
        <v>47</v>
      </c>
      <c r="J51" s="19">
        <v>0</v>
      </c>
      <c r="K51" s="10">
        <v>0</v>
      </c>
      <c r="L51" s="19">
        <v>13210</v>
      </c>
      <c r="M51" s="20">
        <f t="shared" si="0"/>
        <v>10568</v>
      </c>
      <c r="N51" s="21">
        <f t="shared" si="1"/>
        <v>118.90875006217</v>
      </c>
      <c r="O51" s="20">
        <f t="shared" si="2"/>
        <v>1321</v>
      </c>
      <c r="P51" s="21">
        <f t="shared" si="3"/>
        <v>0</v>
      </c>
      <c r="Q51" s="20">
        <f t="shared" si="4"/>
        <v>1321</v>
      </c>
      <c r="R51" s="21">
        <f t="shared" si="5"/>
        <v>0</v>
      </c>
      <c r="S51" s="21">
        <f t="shared" si="6"/>
        <v>118.90875006217</v>
      </c>
      <c r="T51" s="11"/>
    </row>
    <row r="52" ht="39" customHeight="1" spans="1:20">
      <c r="A52" s="6">
        <v>48</v>
      </c>
      <c r="B52" s="9" t="s">
        <v>95</v>
      </c>
      <c r="C52" s="10">
        <v>1491</v>
      </c>
      <c r="D52" s="10">
        <v>186676</v>
      </c>
      <c r="E52" s="10" t="s">
        <v>160</v>
      </c>
      <c r="F52" s="10">
        <v>23371</v>
      </c>
      <c r="G52" s="11">
        <v>849</v>
      </c>
      <c r="H52" s="10" t="s">
        <v>31</v>
      </c>
      <c r="I52" s="10" t="s">
        <v>47</v>
      </c>
      <c r="J52" s="10">
        <v>0</v>
      </c>
      <c r="K52" s="10">
        <v>1</v>
      </c>
      <c r="L52" s="19">
        <v>13210</v>
      </c>
      <c r="M52" s="20">
        <f t="shared" si="0"/>
        <v>10568</v>
      </c>
      <c r="N52" s="21">
        <f t="shared" si="1"/>
        <v>60.2832187496413</v>
      </c>
      <c r="O52" s="20">
        <f t="shared" si="2"/>
        <v>1321</v>
      </c>
      <c r="P52" s="21">
        <f t="shared" si="3"/>
        <v>0</v>
      </c>
      <c r="Q52" s="20">
        <f t="shared" si="4"/>
        <v>1321</v>
      </c>
      <c r="R52" s="21">
        <f t="shared" si="5"/>
        <v>28.7173913043478</v>
      </c>
      <c r="S52" s="21">
        <f t="shared" si="6"/>
        <v>89.0006100539891</v>
      </c>
      <c r="T52" s="11"/>
    </row>
    <row r="53" ht="42.75" customHeight="1" spans="1:20">
      <c r="A53" s="6">
        <v>49</v>
      </c>
      <c r="B53" s="9" t="s">
        <v>96</v>
      </c>
      <c r="C53" s="10">
        <v>6068</v>
      </c>
      <c r="D53" s="10">
        <v>350000</v>
      </c>
      <c r="E53" s="10" t="s">
        <v>160</v>
      </c>
      <c r="F53" s="10">
        <v>83200</v>
      </c>
      <c r="G53" s="11">
        <v>2550</v>
      </c>
      <c r="H53" s="10" t="s">
        <v>31</v>
      </c>
      <c r="I53" s="10" t="s">
        <v>47</v>
      </c>
      <c r="J53" s="19">
        <v>0</v>
      </c>
      <c r="K53" s="10">
        <v>2</v>
      </c>
      <c r="L53" s="19">
        <v>13210</v>
      </c>
      <c r="M53" s="20">
        <f t="shared" si="0"/>
        <v>10568</v>
      </c>
      <c r="N53" s="21">
        <f t="shared" si="1"/>
        <v>245.337740692705</v>
      </c>
      <c r="O53" s="20">
        <f t="shared" si="2"/>
        <v>1321</v>
      </c>
      <c r="P53" s="21">
        <f t="shared" si="3"/>
        <v>0</v>
      </c>
      <c r="Q53" s="20">
        <f t="shared" si="4"/>
        <v>1321</v>
      </c>
      <c r="R53" s="21">
        <f t="shared" si="5"/>
        <v>57.4347826086956</v>
      </c>
      <c r="S53" s="21">
        <f t="shared" si="6"/>
        <v>302.772523301401</v>
      </c>
      <c r="T53" s="11"/>
    </row>
    <row r="54" ht="36" customHeight="1" spans="1:20">
      <c r="A54" s="6">
        <v>50</v>
      </c>
      <c r="B54" s="9" t="s">
        <v>99</v>
      </c>
      <c r="C54" s="10">
        <v>8024</v>
      </c>
      <c r="D54" s="10">
        <v>61630</v>
      </c>
      <c r="E54" s="10" t="s">
        <v>160</v>
      </c>
      <c r="F54" s="10">
        <v>53416</v>
      </c>
      <c r="G54" s="11">
        <v>3095.85</v>
      </c>
      <c r="H54" s="10" t="s">
        <v>29</v>
      </c>
      <c r="I54" s="10" t="s">
        <v>47</v>
      </c>
      <c r="J54" s="10">
        <v>0</v>
      </c>
      <c r="K54" s="10">
        <v>0</v>
      </c>
      <c r="L54" s="19">
        <v>13210</v>
      </c>
      <c r="M54" s="20">
        <f t="shared" si="0"/>
        <v>10568</v>
      </c>
      <c r="N54" s="21">
        <f t="shared" si="1"/>
        <v>324.421560863261</v>
      </c>
      <c r="O54" s="20">
        <f t="shared" si="2"/>
        <v>1321</v>
      </c>
      <c r="P54" s="21">
        <f t="shared" si="3"/>
        <v>0</v>
      </c>
      <c r="Q54" s="20">
        <f t="shared" si="4"/>
        <v>1321</v>
      </c>
      <c r="R54" s="21">
        <f t="shared" si="5"/>
        <v>0</v>
      </c>
      <c r="S54" s="21">
        <f t="shared" si="6"/>
        <v>324.421560863261</v>
      </c>
      <c r="T54" s="11"/>
    </row>
    <row r="55" ht="36.75" customHeight="1" spans="1:20">
      <c r="A55" s="6">
        <v>51</v>
      </c>
      <c r="B55" s="9" t="s">
        <v>100</v>
      </c>
      <c r="C55" s="10">
        <v>3193</v>
      </c>
      <c r="D55" s="10">
        <v>54823</v>
      </c>
      <c r="E55" s="10" t="s">
        <v>160</v>
      </c>
      <c r="F55" s="10">
        <v>39447</v>
      </c>
      <c r="G55" s="11">
        <v>1248</v>
      </c>
      <c r="H55" s="10" t="s">
        <v>31</v>
      </c>
      <c r="I55" s="10" t="s">
        <v>47</v>
      </c>
      <c r="J55" s="19">
        <v>0</v>
      </c>
      <c r="K55" s="10">
        <v>1</v>
      </c>
      <c r="L55" s="19">
        <v>13210</v>
      </c>
      <c r="M55" s="20">
        <f t="shared" si="0"/>
        <v>10568</v>
      </c>
      <c r="N55" s="21">
        <f t="shared" si="1"/>
        <v>129.097463090278</v>
      </c>
      <c r="O55" s="20">
        <f t="shared" si="2"/>
        <v>1321</v>
      </c>
      <c r="P55" s="21">
        <f t="shared" si="3"/>
        <v>0</v>
      </c>
      <c r="Q55" s="20">
        <f t="shared" si="4"/>
        <v>1321</v>
      </c>
      <c r="R55" s="21">
        <f t="shared" si="5"/>
        <v>28.7173913043478</v>
      </c>
      <c r="S55" s="21">
        <f t="shared" si="6"/>
        <v>157.814854394626</v>
      </c>
      <c r="T55" s="11"/>
    </row>
    <row r="56" ht="14.25" spans="1:20">
      <c r="A56" s="6">
        <v>52</v>
      </c>
      <c r="B56" s="9" t="s">
        <v>379</v>
      </c>
      <c r="C56" s="10">
        <v>2036</v>
      </c>
      <c r="D56" s="10">
        <v>66666</v>
      </c>
      <c r="E56" s="10" t="s">
        <v>160</v>
      </c>
      <c r="F56" s="10">
        <v>47498.36</v>
      </c>
      <c r="G56" s="11">
        <v>1020</v>
      </c>
      <c r="H56" s="10"/>
      <c r="I56" s="10" t="s">
        <v>47</v>
      </c>
      <c r="J56" s="10">
        <v>0</v>
      </c>
      <c r="K56" s="10">
        <v>0</v>
      </c>
      <c r="L56" s="19">
        <v>13210</v>
      </c>
      <c r="M56" s="20">
        <f t="shared" si="0"/>
        <v>10568</v>
      </c>
      <c r="N56" s="21">
        <f t="shared" si="1"/>
        <v>82.318332242971</v>
      </c>
      <c r="O56" s="20">
        <f t="shared" si="2"/>
        <v>1321</v>
      </c>
      <c r="P56" s="21">
        <f t="shared" si="3"/>
        <v>0</v>
      </c>
      <c r="Q56" s="20">
        <f t="shared" si="4"/>
        <v>1321</v>
      </c>
      <c r="R56" s="21">
        <f t="shared" si="5"/>
        <v>0</v>
      </c>
      <c r="S56" s="21">
        <f t="shared" si="6"/>
        <v>82.318332242971</v>
      </c>
      <c r="T56" s="11"/>
    </row>
    <row r="57" ht="40.5" customHeight="1" spans="1:20">
      <c r="A57" s="6">
        <v>53</v>
      </c>
      <c r="B57" s="9" t="s">
        <v>102</v>
      </c>
      <c r="C57" s="10">
        <v>4540</v>
      </c>
      <c r="D57" s="10">
        <v>55094</v>
      </c>
      <c r="E57" s="10" t="s">
        <v>160</v>
      </c>
      <c r="F57" s="10">
        <v>47834</v>
      </c>
      <c r="G57" s="11">
        <v>1843</v>
      </c>
      <c r="H57" s="10" t="s">
        <v>31</v>
      </c>
      <c r="I57" s="10" t="s">
        <v>47</v>
      </c>
      <c r="J57" s="19">
        <v>0</v>
      </c>
      <c r="K57" s="10">
        <v>1</v>
      </c>
      <c r="L57" s="19">
        <v>13210</v>
      </c>
      <c r="M57" s="20">
        <f t="shared" si="0"/>
        <v>10568</v>
      </c>
      <c r="N57" s="21">
        <f t="shared" si="1"/>
        <v>183.558560109572</v>
      </c>
      <c r="O57" s="20">
        <f t="shared" si="2"/>
        <v>1321</v>
      </c>
      <c r="P57" s="21">
        <f t="shared" si="3"/>
        <v>0</v>
      </c>
      <c r="Q57" s="20">
        <f t="shared" si="4"/>
        <v>1321</v>
      </c>
      <c r="R57" s="21">
        <f t="shared" si="5"/>
        <v>28.7173913043478</v>
      </c>
      <c r="S57" s="21">
        <f t="shared" si="6"/>
        <v>212.27595141392</v>
      </c>
      <c r="T57" s="11"/>
    </row>
    <row r="58" ht="39" customHeight="1" spans="1:20">
      <c r="A58" s="6">
        <v>54</v>
      </c>
      <c r="B58" s="9" t="s">
        <v>103</v>
      </c>
      <c r="C58" s="10">
        <v>3247</v>
      </c>
      <c r="D58" s="10">
        <v>314029</v>
      </c>
      <c r="E58" s="10" t="s">
        <v>160</v>
      </c>
      <c r="F58" s="10">
        <v>34429.81</v>
      </c>
      <c r="G58" s="11">
        <v>1067.75</v>
      </c>
      <c r="H58" s="10"/>
      <c r="I58" s="10">
        <v>0</v>
      </c>
      <c r="J58" s="10">
        <v>0</v>
      </c>
      <c r="K58" s="10">
        <v>0</v>
      </c>
      <c r="L58" s="19">
        <v>13210</v>
      </c>
      <c r="M58" s="20">
        <f t="shared" si="0"/>
        <v>10568</v>
      </c>
      <c r="N58" s="21">
        <f t="shared" si="1"/>
        <v>131.280758739159</v>
      </c>
      <c r="O58" s="20">
        <f t="shared" si="2"/>
        <v>1321</v>
      </c>
      <c r="P58" s="21">
        <f t="shared" si="3"/>
        <v>0</v>
      </c>
      <c r="Q58" s="20">
        <f t="shared" si="4"/>
        <v>1321</v>
      </c>
      <c r="R58" s="21">
        <f t="shared" si="5"/>
        <v>0</v>
      </c>
      <c r="S58" s="21">
        <f t="shared" si="6"/>
        <v>131.280758739159</v>
      </c>
      <c r="T58" s="11"/>
    </row>
    <row r="59" ht="32.25" customHeight="1" spans="1:20">
      <c r="A59" s="6">
        <v>55</v>
      </c>
      <c r="B59" s="9" t="s">
        <v>105</v>
      </c>
      <c r="C59" s="10">
        <v>4159</v>
      </c>
      <c r="D59" s="10">
        <v>87340</v>
      </c>
      <c r="E59" s="10" t="s">
        <v>160</v>
      </c>
      <c r="F59" s="10">
        <v>49084</v>
      </c>
      <c r="G59" s="11">
        <v>3560</v>
      </c>
      <c r="H59" s="10" t="s">
        <v>31</v>
      </c>
      <c r="I59" s="10">
        <v>0</v>
      </c>
      <c r="J59" s="19">
        <v>0</v>
      </c>
      <c r="K59" s="10">
        <v>2</v>
      </c>
      <c r="L59" s="19">
        <v>13210</v>
      </c>
      <c r="M59" s="20">
        <f t="shared" si="0"/>
        <v>10568</v>
      </c>
      <c r="N59" s="21">
        <f t="shared" si="1"/>
        <v>168.154196364694</v>
      </c>
      <c r="O59" s="20">
        <f t="shared" si="2"/>
        <v>1321</v>
      </c>
      <c r="P59" s="21">
        <f t="shared" si="3"/>
        <v>0</v>
      </c>
      <c r="Q59" s="20">
        <f t="shared" si="4"/>
        <v>1321</v>
      </c>
      <c r="R59" s="21">
        <f t="shared" si="5"/>
        <v>57.4347826086956</v>
      </c>
      <c r="S59" s="21">
        <f t="shared" si="6"/>
        <v>225.588978973389</v>
      </c>
      <c r="T59" s="11"/>
    </row>
    <row r="60" ht="26.25" customHeight="1" spans="1:20">
      <c r="A60" s="6">
        <v>56</v>
      </c>
      <c r="B60" s="9" t="s">
        <v>106</v>
      </c>
      <c r="C60" s="10">
        <v>4280</v>
      </c>
      <c r="D60" s="10">
        <v>55880</v>
      </c>
      <c r="E60" s="10" t="s">
        <v>160</v>
      </c>
      <c r="F60" s="10">
        <v>44021.47</v>
      </c>
      <c r="G60" s="11">
        <v>2260.19</v>
      </c>
      <c r="H60" s="10" t="s">
        <v>31</v>
      </c>
      <c r="I60" s="10">
        <v>0</v>
      </c>
      <c r="J60" s="10">
        <v>0</v>
      </c>
      <c r="K60" s="10">
        <v>2</v>
      </c>
      <c r="L60" s="19">
        <v>13210</v>
      </c>
      <c r="M60" s="20">
        <f t="shared" si="0"/>
        <v>10568</v>
      </c>
      <c r="N60" s="21">
        <f t="shared" si="1"/>
        <v>173.046395874222</v>
      </c>
      <c r="O60" s="20">
        <f t="shared" si="2"/>
        <v>1321</v>
      </c>
      <c r="P60" s="21">
        <f t="shared" si="3"/>
        <v>0</v>
      </c>
      <c r="Q60" s="20">
        <f t="shared" si="4"/>
        <v>1321</v>
      </c>
      <c r="R60" s="21">
        <f t="shared" si="5"/>
        <v>57.4347826086956</v>
      </c>
      <c r="S60" s="21">
        <f t="shared" si="6"/>
        <v>230.481178482918</v>
      </c>
      <c r="T60" s="11"/>
    </row>
    <row r="61" ht="42" customHeight="1" spans="1:20">
      <c r="A61" s="6">
        <v>57</v>
      </c>
      <c r="B61" s="9" t="s">
        <v>107</v>
      </c>
      <c r="C61" s="10">
        <v>7024</v>
      </c>
      <c r="D61" s="10">
        <v>93057</v>
      </c>
      <c r="E61" s="10" t="s">
        <v>160</v>
      </c>
      <c r="F61" s="10">
        <v>68450</v>
      </c>
      <c r="G61" s="11">
        <v>2359</v>
      </c>
      <c r="H61" s="10" t="s">
        <v>29</v>
      </c>
      <c r="I61" s="10">
        <v>0</v>
      </c>
      <c r="J61" s="19">
        <v>0</v>
      </c>
      <c r="K61" s="10">
        <v>3</v>
      </c>
      <c r="L61" s="19">
        <v>13210</v>
      </c>
      <c r="M61" s="20">
        <f t="shared" si="0"/>
        <v>10568</v>
      </c>
      <c r="N61" s="21">
        <f t="shared" si="1"/>
        <v>283.990159958069</v>
      </c>
      <c r="O61" s="20">
        <f t="shared" si="2"/>
        <v>1321</v>
      </c>
      <c r="P61" s="21">
        <f t="shared" si="3"/>
        <v>0</v>
      </c>
      <c r="Q61" s="20">
        <f t="shared" si="4"/>
        <v>1321</v>
      </c>
      <c r="R61" s="21">
        <f t="shared" si="5"/>
        <v>86.1521739130435</v>
      </c>
      <c r="S61" s="21">
        <f t="shared" si="6"/>
        <v>370.142333871112</v>
      </c>
      <c r="T61" s="11"/>
    </row>
    <row r="62" ht="51" customHeight="1" spans="1:20">
      <c r="A62" s="6">
        <v>58</v>
      </c>
      <c r="B62" s="9" t="s">
        <v>108</v>
      </c>
      <c r="C62" s="10">
        <v>5298</v>
      </c>
      <c r="D62" s="10">
        <v>68740</v>
      </c>
      <c r="E62" s="10" t="s">
        <v>160</v>
      </c>
      <c r="F62" s="10">
        <v>10348</v>
      </c>
      <c r="G62" s="11">
        <v>250</v>
      </c>
      <c r="H62" s="10"/>
      <c r="I62" s="10">
        <v>0</v>
      </c>
      <c r="J62" s="10">
        <v>0</v>
      </c>
      <c r="K62" s="10">
        <v>0</v>
      </c>
      <c r="L62" s="19">
        <v>13210</v>
      </c>
      <c r="M62" s="20">
        <f t="shared" si="0"/>
        <v>10568</v>
      </c>
      <c r="N62" s="21">
        <f t="shared" si="1"/>
        <v>214.205561995707</v>
      </c>
      <c r="O62" s="20">
        <f t="shared" si="2"/>
        <v>1321</v>
      </c>
      <c r="P62" s="21">
        <f t="shared" si="3"/>
        <v>0</v>
      </c>
      <c r="Q62" s="20">
        <f t="shared" si="4"/>
        <v>1321</v>
      </c>
      <c r="R62" s="21">
        <f t="shared" si="5"/>
        <v>0</v>
      </c>
      <c r="S62" s="21">
        <f t="shared" si="6"/>
        <v>214.205561995707</v>
      </c>
      <c r="T62" s="11"/>
    </row>
    <row r="63" ht="57" customHeight="1" spans="1:20">
      <c r="A63" s="6">
        <v>59</v>
      </c>
      <c r="B63" s="9" t="s">
        <v>109</v>
      </c>
      <c r="C63" s="10">
        <v>2706</v>
      </c>
      <c r="D63" s="10">
        <v>79920</v>
      </c>
      <c r="E63" s="10" t="s">
        <v>160</v>
      </c>
      <c r="F63" s="10">
        <v>27457</v>
      </c>
      <c r="G63" s="11">
        <v>1103</v>
      </c>
      <c r="H63" s="10"/>
      <c r="I63" s="10">
        <v>0</v>
      </c>
      <c r="J63" s="19">
        <v>0</v>
      </c>
      <c r="K63" s="10">
        <v>0</v>
      </c>
      <c r="L63" s="19">
        <v>13210</v>
      </c>
      <c r="M63" s="20">
        <f t="shared" si="0"/>
        <v>10568</v>
      </c>
      <c r="N63" s="21">
        <f t="shared" si="1"/>
        <v>109.40737084945</v>
      </c>
      <c r="O63" s="20">
        <f t="shared" si="2"/>
        <v>1321</v>
      </c>
      <c r="P63" s="21">
        <f t="shared" si="3"/>
        <v>0</v>
      </c>
      <c r="Q63" s="20">
        <f t="shared" si="4"/>
        <v>1321</v>
      </c>
      <c r="R63" s="21">
        <f t="shared" si="5"/>
        <v>0</v>
      </c>
      <c r="S63" s="21">
        <f t="shared" si="6"/>
        <v>109.40737084945</v>
      </c>
      <c r="T63" s="11"/>
    </row>
    <row r="64" ht="35.25" customHeight="1" spans="1:20">
      <c r="A64" s="6">
        <v>60</v>
      </c>
      <c r="B64" s="9" t="s">
        <v>110</v>
      </c>
      <c r="C64" s="10">
        <v>6036</v>
      </c>
      <c r="D64" s="10">
        <v>70000</v>
      </c>
      <c r="E64" s="10" t="s">
        <v>160</v>
      </c>
      <c r="F64" s="10">
        <v>35820</v>
      </c>
      <c r="G64" s="11">
        <v>520</v>
      </c>
      <c r="H64" s="10"/>
      <c r="I64" s="10">
        <v>100</v>
      </c>
      <c r="J64" s="10">
        <v>1</v>
      </c>
      <c r="K64" s="10">
        <v>0</v>
      </c>
      <c r="L64" s="19">
        <v>13210</v>
      </c>
      <c r="M64" s="20">
        <f t="shared" si="0"/>
        <v>10568</v>
      </c>
      <c r="N64" s="21">
        <f t="shared" si="1"/>
        <v>244.043935863739</v>
      </c>
      <c r="O64" s="20">
        <f t="shared" si="2"/>
        <v>1321</v>
      </c>
      <c r="P64" s="21">
        <f t="shared" si="3"/>
        <v>220.166666666667</v>
      </c>
      <c r="Q64" s="20">
        <f t="shared" si="4"/>
        <v>1321</v>
      </c>
      <c r="R64" s="21">
        <f t="shared" si="5"/>
        <v>0</v>
      </c>
      <c r="S64" s="21">
        <f t="shared" si="6"/>
        <v>464.210602530406</v>
      </c>
      <c r="T64" s="11"/>
    </row>
    <row r="65" ht="43.5" customHeight="1" spans="1:20">
      <c r="A65" s="6">
        <v>61</v>
      </c>
      <c r="B65" s="9" t="s">
        <v>111</v>
      </c>
      <c r="C65" s="10">
        <v>10032</v>
      </c>
      <c r="D65" s="10">
        <v>173000</v>
      </c>
      <c r="E65" s="10" t="s">
        <v>160</v>
      </c>
      <c r="F65" s="10">
        <v>62800</v>
      </c>
      <c r="G65" s="11">
        <v>900</v>
      </c>
      <c r="H65" s="10"/>
      <c r="I65" s="10">
        <v>100</v>
      </c>
      <c r="J65" s="10">
        <v>1</v>
      </c>
      <c r="K65" s="10">
        <v>0</v>
      </c>
      <c r="L65" s="19">
        <v>13210</v>
      </c>
      <c r="M65" s="20">
        <f t="shared" si="0"/>
        <v>10568</v>
      </c>
      <c r="N65" s="21">
        <f t="shared" si="1"/>
        <v>405.607813880887</v>
      </c>
      <c r="O65" s="20">
        <f t="shared" si="2"/>
        <v>1321</v>
      </c>
      <c r="P65" s="21">
        <f t="shared" si="3"/>
        <v>220.166666666667</v>
      </c>
      <c r="Q65" s="20">
        <f t="shared" si="4"/>
        <v>1321</v>
      </c>
      <c r="R65" s="21">
        <f t="shared" si="5"/>
        <v>0</v>
      </c>
      <c r="S65" s="21">
        <f t="shared" si="6"/>
        <v>625.774480547553</v>
      </c>
      <c r="T65" s="11"/>
    </row>
    <row r="66" ht="53.25" customHeight="1" spans="1:20">
      <c r="A66" s="6">
        <v>62</v>
      </c>
      <c r="B66" s="9" t="s">
        <v>112</v>
      </c>
      <c r="C66" s="10">
        <v>4356</v>
      </c>
      <c r="D66" s="10">
        <v>84000</v>
      </c>
      <c r="E66" s="10" t="s">
        <v>160</v>
      </c>
      <c r="F66" s="10">
        <v>47360</v>
      </c>
      <c r="G66" s="11">
        <v>1261</v>
      </c>
      <c r="H66" s="10"/>
      <c r="I66" s="10">
        <v>0</v>
      </c>
      <c r="J66" s="10">
        <v>0</v>
      </c>
      <c r="K66" s="10">
        <v>0</v>
      </c>
      <c r="L66" s="19">
        <v>13210</v>
      </c>
      <c r="M66" s="20">
        <f t="shared" si="0"/>
        <v>10568</v>
      </c>
      <c r="N66" s="21">
        <f t="shared" si="1"/>
        <v>176.119182343017</v>
      </c>
      <c r="O66" s="20">
        <f t="shared" si="2"/>
        <v>1321</v>
      </c>
      <c r="P66" s="21">
        <f t="shared" si="3"/>
        <v>0</v>
      </c>
      <c r="Q66" s="20">
        <f t="shared" si="4"/>
        <v>1321</v>
      </c>
      <c r="R66" s="21">
        <f t="shared" si="5"/>
        <v>0</v>
      </c>
      <c r="S66" s="21">
        <f t="shared" si="6"/>
        <v>176.119182343017</v>
      </c>
      <c r="T66" s="11"/>
    </row>
    <row r="67" ht="47.25" customHeight="1" spans="1:20">
      <c r="A67" s="6">
        <v>63</v>
      </c>
      <c r="B67" s="9" t="s">
        <v>114</v>
      </c>
      <c r="C67" s="10">
        <v>4595</v>
      </c>
      <c r="D67" s="10">
        <v>362167</v>
      </c>
      <c r="E67" s="10" t="s">
        <v>160</v>
      </c>
      <c r="F67" s="10">
        <v>55622</v>
      </c>
      <c r="G67" s="11">
        <v>7694</v>
      </c>
      <c r="H67" s="10" t="s">
        <v>31</v>
      </c>
      <c r="I67" s="10" t="s">
        <v>47</v>
      </c>
      <c r="J67" s="10">
        <v>0</v>
      </c>
      <c r="K67" s="10">
        <v>1</v>
      </c>
      <c r="L67" s="19">
        <v>13210</v>
      </c>
      <c r="M67" s="20">
        <f t="shared" si="0"/>
        <v>10568</v>
      </c>
      <c r="N67" s="21">
        <f t="shared" si="1"/>
        <v>185.782287159357</v>
      </c>
      <c r="O67" s="20">
        <f t="shared" si="2"/>
        <v>1321</v>
      </c>
      <c r="P67" s="21">
        <f t="shared" si="3"/>
        <v>0</v>
      </c>
      <c r="Q67" s="20">
        <f t="shared" si="4"/>
        <v>1321</v>
      </c>
      <c r="R67" s="21">
        <f t="shared" si="5"/>
        <v>28.7173913043478</v>
      </c>
      <c r="S67" s="21">
        <f t="shared" si="6"/>
        <v>214.499678463705</v>
      </c>
      <c r="T67" s="11"/>
    </row>
    <row r="68" ht="35.25" customHeight="1" spans="1:20">
      <c r="A68" s="6">
        <v>64</v>
      </c>
      <c r="B68" s="9" t="s">
        <v>116</v>
      </c>
      <c r="C68" s="10">
        <v>2732</v>
      </c>
      <c r="D68" s="10">
        <v>102380</v>
      </c>
      <c r="E68" s="10" t="s">
        <v>160</v>
      </c>
      <c r="F68" s="10">
        <v>29498</v>
      </c>
      <c r="G68" s="11">
        <v>752</v>
      </c>
      <c r="H68" s="10" t="s">
        <v>29</v>
      </c>
      <c r="I68" s="10" t="s">
        <v>47</v>
      </c>
      <c r="J68" s="10">
        <v>0</v>
      </c>
      <c r="K68" s="10">
        <v>1</v>
      </c>
      <c r="L68" s="19">
        <v>13210</v>
      </c>
      <c r="M68" s="20">
        <f t="shared" si="0"/>
        <v>10568</v>
      </c>
      <c r="N68" s="21">
        <f t="shared" si="1"/>
        <v>110.458587272985</v>
      </c>
      <c r="O68" s="20">
        <f t="shared" si="2"/>
        <v>1321</v>
      </c>
      <c r="P68" s="21">
        <f t="shared" si="3"/>
        <v>0</v>
      </c>
      <c r="Q68" s="20">
        <f t="shared" si="4"/>
        <v>1321</v>
      </c>
      <c r="R68" s="21">
        <f t="shared" si="5"/>
        <v>28.7173913043478</v>
      </c>
      <c r="S68" s="21">
        <f t="shared" si="6"/>
        <v>139.175978577332</v>
      </c>
      <c r="T68" s="11"/>
    </row>
    <row r="69" ht="48.75" customHeight="1" spans="1:20">
      <c r="A69" s="6">
        <v>65</v>
      </c>
      <c r="B69" s="9" t="s">
        <v>117</v>
      </c>
      <c r="C69" s="10">
        <v>2321</v>
      </c>
      <c r="D69" s="10">
        <v>157341</v>
      </c>
      <c r="E69" s="10" t="s">
        <v>160</v>
      </c>
      <c r="F69" s="10">
        <v>49286</v>
      </c>
      <c r="G69" s="11">
        <v>1609</v>
      </c>
      <c r="H69" s="10" t="s">
        <v>31</v>
      </c>
      <c r="I69" s="10" t="s">
        <v>47</v>
      </c>
      <c r="J69" s="10">
        <v>0</v>
      </c>
      <c r="K69" s="10">
        <v>1</v>
      </c>
      <c r="L69" s="19">
        <v>13210</v>
      </c>
      <c r="M69" s="20">
        <f t="shared" si="0"/>
        <v>10568</v>
      </c>
      <c r="N69" s="21">
        <f t="shared" si="1"/>
        <v>93.8412815009507</v>
      </c>
      <c r="O69" s="20">
        <f t="shared" si="2"/>
        <v>1321</v>
      </c>
      <c r="P69" s="21">
        <f t="shared" si="3"/>
        <v>0</v>
      </c>
      <c r="Q69" s="20">
        <f t="shared" si="4"/>
        <v>1321</v>
      </c>
      <c r="R69" s="21">
        <f t="shared" si="5"/>
        <v>28.7173913043478</v>
      </c>
      <c r="S69" s="21">
        <f t="shared" si="6"/>
        <v>122.558672805299</v>
      </c>
      <c r="T69" s="11"/>
    </row>
    <row r="70" ht="45.75" customHeight="1" spans="1:20">
      <c r="A70" s="6">
        <v>66</v>
      </c>
      <c r="B70" s="9" t="s">
        <v>412</v>
      </c>
      <c r="C70" s="10">
        <v>4077</v>
      </c>
      <c r="D70" s="10">
        <v>40000</v>
      </c>
      <c r="E70" s="10" t="s">
        <v>160</v>
      </c>
      <c r="F70" s="10">
        <v>0</v>
      </c>
      <c r="G70" s="11">
        <v>1448.8</v>
      </c>
      <c r="H70" s="10"/>
      <c r="I70" s="10" t="s">
        <v>47</v>
      </c>
      <c r="J70" s="10">
        <v>0</v>
      </c>
      <c r="K70" s="10">
        <v>0</v>
      </c>
      <c r="L70" s="19">
        <v>13210</v>
      </c>
      <c r="M70" s="20">
        <f>L70*0.8</f>
        <v>10568</v>
      </c>
      <c r="N70" s="21">
        <f>C70*M70/261381</f>
        <v>164.838821490468</v>
      </c>
      <c r="O70" s="20">
        <f>L70*0.1</f>
        <v>1321</v>
      </c>
      <c r="P70" s="21">
        <f t="shared" si="3"/>
        <v>0</v>
      </c>
      <c r="Q70" s="20">
        <f>L70*0.1</f>
        <v>1321</v>
      </c>
      <c r="R70" s="21">
        <f>K70*Q70/46</f>
        <v>0</v>
      </c>
      <c r="S70" s="21">
        <f>N70+P70+R70</f>
        <v>164.838821490468</v>
      </c>
      <c r="T70" s="11"/>
    </row>
    <row r="71" ht="47.25" customHeight="1" spans="1:20">
      <c r="A71" s="6">
        <v>67</v>
      </c>
      <c r="B71" s="9" t="s">
        <v>415</v>
      </c>
      <c r="C71" s="10">
        <v>2701</v>
      </c>
      <c r="D71" s="10">
        <v>40000</v>
      </c>
      <c r="E71" s="10" t="s">
        <v>160</v>
      </c>
      <c r="F71" s="10">
        <v>22500</v>
      </c>
      <c r="G71" s="11">
        <v>973</v>
      </c>
      <c r="H71" s="10"/>
      <c r="I71" s="10" t="s">
        <v>47</v>
      </c>
      <c r="J71" s="10">
        <v>0</v>
      </c>
      <c r="K71" s="10">
        <v>0</v>
      </c>
      <c r="L71" s="19">
        <v>13210</v>
      </c>
      <c r="M71" s="20">
        <f>L71*0.8</f>
        <v>10568</v>
      </c>
      <c r="N71" s="21">
        <f>C71*M71/261381</f>
        <v>109.205213844924</v>
      </c>
      <c r="O71" s="20">
        <f>L71*0.1</f>
        <v>1321</v>
      </c>
      <c r="P71" s="21">
        <f>J71*O71/6</f>
        <v>0</v>
      </c>
      <c r="Q71" s="20">
        <f>L71*0.1</f>
        <v>1321</v>
      </c>
      <c r="R71" s="21">
        <f>K71*Q71/46</f>
        <v>0</v>
      </c>
      <c r="S71" s="21">
        <f>N71+P71+R71</f>
        <v>109.205213844924</v>
      </c>
      <c r="T71" s="11"/>
    </row>
    <row r="72" ht="54" customHeight="1" spans="1:20">
      <c r="A72" s="6">
        <v>68</v>
      </c>
      <c r="B72" s="9" t="s">
        <v>118</v>
      </c>
      <c r="C72" s="10">
        <v>2428</v>
      </c>
      <c r="D72" s="10">
        <v>48266</v>
      </c>
      <c r="E72" s="10" t="s">
        <v>160</v>
      </c>
      <c r="F72" s="10">
        <v>29684.8</v>
      </c>
      <c r="G72" s="11">
        <v>1425.43</v>
      </c>
      <c r="H72" s="10" t="s">
        <v>29</v>
      </c>
      <c r="I72" s="10" t="s">
        <v>528</v>
      </c>
      <c r="J72" s="10">
        <v>1</v>
      </c>
      <c r="K72" s="10">
        <v>1</v>
      </c>
      <c r="L72" s="19">
        <v>13210</v>
      </c>
      <c r="M72" s="20">
        <f>L72*0.8</f>
        <v>10568</v>
      </c>
      <c r="N72" s="21">
        <f>C72*M72/261381</f>
        <v>98.1674413978063</v>
      </c>
      <c r="O72" s="20">
        <f>L72*0.1</f>
        <v>1321</v>
      </c>
      <c r="P72" s="21">
        <f>J72*O72/6</f>
        <v>220.166666666667</v>
      </c>
      <c r="Q72" s="20">
        <f>L72*0.1</f>
        <v>1321</v>
      </c>
      <c r="R72" s="21">
        <f>K72*Q72/46</f>
        <v>28.7173913043478</v>
      </c>
      <c r="S72" s="21">
        <f>N72+P72+R72</f>
        <v>347.051499368821</v>
      </c>
      <c r="T72" s="11"/>
    </row>
    <row r="73" ht="46.5" customHeight="1" spans="1:20">
      <c r="A73" s="6">
        <v>69</v>
      </c>
      <c r="B73" s="9" t="s">
        <v>119</v>
      </c>
      <c r="C73" s="10">
        <v>1277</v>
      </c>
      <c r="D73" s="10">
        <v>104667.19</v>
      </c>
      <c r="E73" s="10" t="s">
        <v>160</v>
      </c>
      <c r="F73" s="10">
        <v>29498</v>
      </c>
      <c r="G73" s="11">
        <v>527.66</v>
      </c>
      <c r="H73" s="10" t="s">
        <v>31</v>
      </c>
      <c r="I73" s="10" t="s">
        <v>528</v>
      </c>
      <c r="J73" s="10">
        <v>1</v>
      </c>
      <c r="K73" s="10">
        <v>1</v>
      </c>
      <c r="L73" s="19">
        <v>13210</v>
      </c>
      <c r="M73" s="20">
        <f>L73*0.8</f>
        <v>10568</v>
      </c>
      <c r="N73" s="21">
        <f>C73*M73/261381</f>
        <v>51.6308989559302</v>
      </c>
      <c r="O73" s="20">
        <f>L73*0.1</f>
        <v>1321</v>
      </c>
      <c r="P73" s="21">
        <f>J73*O73/6</f>
        <v>220.166666666667</v>
      </c>
      <c r="Q73" s="20">
        <f>L73*0.1</f>
        <v>1321</v>
      </c>
      <c r="R73" s="21">
        <f>K73*Q73/46</f>
        <v>28.7173913043478</v>
      </c>
      <c r="S73" s="21">
        <f>N73+P73+R73</f>
        <v>300.514956926945</v>
      </c>
      <c r="T73" s="11"/>
    </row>
    <row r="74" ht="46.5" customHeight="1" spans="1:20">
      <c r="A74" s="6">
        <v>70</v>
      </c>
      <c r="B74" s="9" t="s">
        <v>122</v>
      </c>
      <c r="C74" s="10">
        <v>1586</v>
      </c>
      <c r="D74" s="10">
        <v>106773</v>
      </c>
      <c r="E74" s="10" t="s">
        <v>160</v>
      </c>
      <c r="F74" s="10">
        <v>19679</v>
      </c>
      <c r="G74" s="11">
        <v>732.65</v>
      </c>
      <c r="H74" s="10"/>
      <c r="I74" s="10" t="s">
        <v>528</v>
      </c>
      <c r="J74" s="10">
        <v>1</v>
      </c>
      <c r="K74" s="10">
        <v>0</v>
      </c>
      <c r="L74" s="19">
        <v>13210</v>
      </c>
      <c r="M74" s="20">
        <f>L74*0.8</f>
        <v>10568</v>
      </c>
      <c r="N74" s="21">
        <f>C74*M74/261381</f>
        <v>64.1242018356346</v>
      </c>
      <c r="O74" s="20">
        <f>L74*0.1</f>
        <v>1321</v>
      </c>
      <c r="P74" s="21">
        <f>J74*O74/6</f>
        <v>220.166666666667</v>
      </c>
      <c r="Q74" s="20">
        <f>L74*0.1</f>
        <v>1321</v>
      </c>
      <c r="R74" s="21">
        <f>K74*Q74/46</f>
        <v>0</v>
      </c>
      <c r="S74" s="21">
        <f>N74+P74+R74</f>
        <v>284.290868502301</v>
      </c>
      <c r="T74" s="11"/>
    </row>
    <row r="75" ht="38.25" customHeight="1" spans="1:20">
      <c r="A75" s="6" t="s">
        <v>480</v>
      </c>
      <c r="B75" s="19"/>
      <c r="C75" s="19">
        <f>SUM(C5:C74)</f>
        <v>261381</v>
      </c>
      <c r="D75" s="19"/>
      <c r="E75" s="19"/>
      <c r="F75" s="19"/>
      <c r="G75" s="19"/>
      <c r="H75" s="19"/>
      <c r="I75" s="19"/>
      <c r="J75" s="19">
        <f>SUM(J5:J74)</f>
        <v>6</v>
      </c>
      <c r="K75" s="19">
        <f>SUM(K5:K74)</f>
        <v>46</v>
      </c>
      <c r="L75" s="19"/>
      <c r="M75" s="19"/>
      <c r="N75" s="20">
        <f>SUM(N5:N74)</f>
        <v>10568</v>
      </c>
      <c r="O75" s="19"/>
      <c r="P75" s="20">
        <f>SUM(P5:P74)</f>
        <v>1321</v>
      </c>
      <c r="Q75" s="19"/>
      <c r="R75" s="20">
        <f>SUM(R5:R74)</f>
        <v>1321</v>
      </c>
      <c r="S75" s="21">
        <f>SUM(S5:S74)</f>
        <v>13210</v>
      </c>
      <c r="T75" s="19"/>
    </row>
  </sheetData>
  <mergeCells count="18">
    <mergeCell ref="A1:T1"/>
    <mergeCell ref="I2:J2"/>
    <mergeCell ref="M2:N2"/>
    <mergeCell ref="O2:R2"/>
    <mergeCell ref="M3:N3"/>
    <mergeCell ref="O3:P3"/>
    <mergeCell ref="Q3:R3"/>
    <mergeCell ref="A2:A4"/>
    <mergeCell ref="B2:B4"/>
    <mergeCell ref="C2:C4"/>
    <mergeCell ref="D2:D4"/>
    <mergeCell ref="F2:F4"/>
    <mergeCell ref="G2:G4"/>
    <mergeCell ref="H2:H4"/>
    <mergeCell ref="K2:K4"/>
    <mergeCell ref="L2:L3"/>
    <mergeCell ref="S2:S3"/>
    <mergeCell ref="T2:T3"/>
  </mergeCells>
  <pageMargins left="0.699305555555556" right="0.699305555555556" top="0.75" bottom="0.75" header="0.3" footer="0.3"/>
  <pageSetup paperSize="9" scale="6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46"/>
  <sheetViews>
    <sheetView workbookViewId="0">
      <selection activeCell="E196" sqref="E196"/>
    </sheetView>
  </sheetViews>
  <sheetFormatPr defaultColWidth="9" defaultRowHeight="13.5"/>
  <cols>
    <col min="1" max="1" width="8.35" customWidth="1"/>
    <col min="2" max="2" width="13.35" customWidth="1"/>
    <col min="3" max="3" width="18.35" customWidth="1"/>
    <col min="4" max="6" width="19.25" customWidth="1"/>
    <col min="7" max="7" width="28.125" customWidth="1"/>
  </cols>
  <sheetData>
    <row r="1" spans="1:7">
      <c r="A1" s="138" t="s">
        <v>154</v>
      </c>
      <c r="B1" s="138"/>
      <c r="C1" s="138"/>
      <c r="D1" s="138"/>
      <c r="E1" s="138"/>
      <c r="F1" s="138"/>
      <c r="G1" s="138"/>
    </row>
    <row r="2" spans="1:7">
      <c r="A2" s="113" t="s">
        <v>1</v>
      </c>
      <c r="B2" s="113" t="s">
        <v>2</v>
      </c>
      <c r="C2" s="112" t="s">
        <v>3</v>
      </c>
      <c r="D2" s="112" t="s">
        <v>155</v>
      </c>
      <c r="E2" s="112" t="s">
        <v>156</v>
      </c>
      <c r="F2" s="113" t="s">
        <v>157</v>
      </c>
      <c r="G2" s="113" t="s">
        <v>158</v>
      </c>
    </row>
    <row r="3" spans="1:7">
      <c r="A3" s="1">
        <v>1</v>
      </c>
      <c r="B3" s="115" t="s">
        <v>159</v>
      </c>
      <c r="C3" s="117">
        <v>5006</v>
      </c>
      <c r="D3" s="117">
        <v>73747</v>
      </c>
      <c r="E3" s="116" t="s">
        <v>160</v>
      </c>
      <c r="F3" s="118">
        <v>78383</v>
      </c>
      <c r="G3" s="119">
        <v>3412.19</v>
      </c>
    </row>
    <row r="4" ht="24" spans="1:7">
      <c r="A4" s="1">
        <v>2</v>
      </c>
      <c r="B4" s="115" t="s">
        <v>161</v>
      </c>
      <c r="C4" s="117">
        <v>1605</v>
      </c>
      <c r="D4" s="117">
        <v>42624</v>
      </c>
      <c r="E4" s="116" t="s">
        <v>160</v>
      </c>
      <c r="F4" s="118">
        <v>15161</v>
      </c>
      <c r="G4" s="119">
        <v>429.6</v>
      </c>
    </row>
    <row r="5" ht="24" spans="1:7">
      <c r="A5" s="1">
        <v>3</v>
      </c>
      <c r="B5" s="115" t="s">
        <v>162</v>
      </c>
      <c r="C5" s="118">
        <v>0</v>
      </c>
      <c r="D5" s="118">
        <v>23000</v>
      </c>
      <c r="E5" s="150" t="s">
        <v>163</v>
      </c>
      <c r="F5" s="118">
        <v>5759</v>
      </c>
      <c r="G5" s="119">
        <v>126</v>
      </c>
    </row>
    <row r="6" ht="24" spans="1:7">
      <c r="A6" s="1">
        <v>4</v>
      </c>
      <c r="B6" s="115" t="s">
        <v>164</v>
      </c>
      <c r="C6" s="118">
        <v>4</v>
      </c>
      <c r="D6" s="151">
        <v>38994</v>
      </c>
      <c r="E6" s="150" t="s">
        <v>163</v>
      </c>
      <c r="F6" s="118">
        <v>0</v>
      </c>
      <c r="G6" s="119">
        <v>211.3</v>
      </c>
    </row>
    <row r="7" ht="24" spans="1:7">
      <c r="A7" s="1">
        <v>5</v>
      </c>
      <c r="B7" s="115" t="s">
        <v>165</v>
      </c>
      <c r="C7" s="118">
        <v>246</v>
      </c>
      <c r="D7" s="118">
        <v>17664</v>
      </c>
      <c r="E7" s="150" t="s">
        <v>163</v>
      </c>
      <c r="F7" s="118">
        <v>15095</v>
      </c>
      <c r="G7" s="119">
        <v>27.13</v>
      </c>
    </row>
    <row r="8" ht="24" spans="1:7">
      <c r="A8" s="1">
        <v>6</v>
      </c>
      <c r="B8" s="115" t="s">
        <v>26</v>
      </c>
      <c r="C8" s="117">
        <v>2079</v>
      </c>
      <c r="D8" s="117">
        <v>168401</v>
      </c>
      <c r="E8" s="116" t="s">
        <v>160</v>
      </c>
      <c r="F8" s="118">
        <v>76797</v>
      </c>
      <c r="G8" s="119">
        <v>3926.74</v>
      </c>
    </row>
    <row r="9" ht="24" spans="1:7">
      <c r="A9" s="1">
        <v>7</v>
      </c>
      <c r="B9" s="115" t="s">
        <v>166</v>
      </c>
      <c r="C9" s="118">
        <v>246</v>
      </c>
      <c r="D9" s="118">
        <v>47729</v>
      </c>
      <c r="E9" s="150" t="s">
        <v>163</v>
      </c>
      <c r="F9" s="118">
        <v>54274</v>
      </c>
      <c r="G9" s="119">
        <v>1980.61</v>
      </c>
    </row>
    <row r="10" ht="24" spans="1:7">
      <c r="A10" s="1">
        <v>8</v>
      </c>
      <c r="B10" s="115" t="s">
        <v>167</v>
      </c>
      <c r="C10" s="118">
        <v>308</v>
      </c>
      <c r="D10" s="152">
        <v>18000</v>
      </c>
      <c r="E10" s="150" t="s">
        <v>163</v>
      </c>
      <c r="F10" s="118">
        <v>0</v>
      </c>
      <c r="G10" s="119">
        <v>122.26</v>
      </c>
    </row>
    <row r="11" ht="24" spans="1:7">
      <c r="A11" s="1">
        <v>9</v>
      </c>
      <c r="B11" s="115" t="s">
        <v>168</v>
      </c>
      <c r="C11" s="118">
        <v>1429</v>
      </c>
      <c r="D11" s="151">
        <v>22000</v>
      </c>
      <c r="E11" s="150" t="s">
        <v>169</v>
      </c>
      <c r="F11" s="118">
        <v>0</v>
      </c>
      <c r="G11" s="119">
        <v>197</v>
      </c>
    </row>
    <row r="12" ht="24" spans="1:7">
      <c r="A12" s="1">
        <v>10</v>
      </c>
      <c r="B12" s="115" t="s">
        <v>170</v>
      </c>
      <c r="C12" s="118">
        <v>1359</v>
      </c>
      <c r="D12" s="152">
        <v>17300</v>
      </c>
      <c r="E12" s="150" t="s">
        <v>169</v>
      </c>
      <c r="F12" s="118">
        <v>0</v>
      </c>
      <c r="G12" s="119">
        <v>200</v>
      </c>
    </row>
    <row r="13" spans="1:7">
      <c r="A13" s="1">
        <v>11</v>
      </c>
      <c r="B13" s="115" t="s">
        <v>171</v>
      </c>
      <c r="C13" s="118">
        <v>589</v>
      </c>
      <c r="D13" s="118">
        <v>347567</v>
      </c>
      <c r="E13" s="150" t="s">
        <v>163</v>
      </c>
      <c r="F13" s="118">
        <v>126984.78</v>
      </c>
      <c r="G13" s="119">
        <v>3200</v>
      </c>
    </row>
    <row r="14" ht="24" spans="1:7">
      <c r="A14" s="1">
        <v>12</v>
      </c>
      <c r="B14" s="115" t="s">
        <v>172</v>
      </c>
      <c r="C14" s="118">
        <v>0</v>
      </c>
      <c r="D14" s="118">
        <v>0</v>
      </c>
      <c r="E14" s="150" t="s">
        <v>163</v>
      </c>
      <c r="F14" s="118">
        <v>0</v>
      </c>
      <c r="G14" s="119">
        <v>0</v>
      </c>
    </row>
    <row r="15" ht="24" spans="1:7">
      <c r="A15" s="1">
        <v>13</v>
      </c>
      <c r="B15" s="115" t="s">
        <v>173</v>
      </c>
      <c r="C15" s="118">
        <v>691</v>
      </c>
      <c r="D15" s="118">
        <v>19164</v>
      </c>
      <c r="E15" s="150" t="s">
        <v>163</v>
      </c>
      <c r="F15" s="118">
        <v>14885</v>
      </c>
      <c r="G15" s="119">
        <v>1000</v>
      </c>
    </row>
    <row r="16" ht="24" spans="1:7">
      <c r="A16" s="1">
        <v>14</v>
      </c>
      <c r="B16" s="115" t="s">
        <v>174</v>
      </c>
      <c r="C16" s="118">
        <v>966</v>
      </c>
      <c r="D16" s="124">
        <v>12750</v>
      </c>
      <c r="E16" s="150" t="s">
        <v>163</v>
      </c>
      <c r="F16" s="118">
        <v>13095</v>
      </c>
      <c r="G16" s="119">
        <v>651.34</v>
      </c>
    </row>
    <row r="17" ht="24" spans="1:7">
      <c r="A17" s="1">
        <v>15</v>
      </c>
      <c r="B17" s="115" t="s">
        <v>28</v>
      </c>
      <c r="C17" s="117">
        <v>1682</v>
      </c>
      <c r="D17" s="117">
        <v>209845</v>
      </c>
      <c r="E17" s="116" t="s">
        <v>160</v>
      </c>
      <c r="F17" s="118">
        <v>56101</v>
      </c>
      <c r="G17" s="119">
        <v>2273</v>
      </c>
    </row>
    <row r="18" ht="24" spans="1:7">
      <c r="A18" s="1">
        <v>16</v>
      </c>
      <c r="B18" s="115" t="s">
        <v>30</v>
      </c>
      <c r="C18" s="117">
        <v>1953</v>
      </c>
      <c r="D18" s="117">
        <v>51948</v>
      </c>
      <c r="E18" s="116" t="s">
        <v>160</v>
      </c>
      <c r="F18" s="118">
        <v>18759</v>
      </c>
      <c r="G18" s="119">
        <v>1100</v>
      </c>
    </row>
    <row r="19" ht="24" spans="1:7">
      <c r="A19" s="1">
        <v>17</v>
      </c>
      <c r="B19" s="115" t="s">
        <v>175</v>
      </c>
      <c r="C19" s="118">
        <v>906</v>
      </c>
      <c r="D19" s="118">
        <v>81000</v>
      </c>
      <c r="E19" s="150" t="s">
        <v>163</v>
      </c>
      <c r="F19" s="118">
        <v>31800</v>
      </c>
      <c r="G19" s="119">
        <v>519</v>
      </c>
    </row>
    <row r="20" ht="24" spans="1:7">
      <c r="A20" s="1">
        <v>18</v>
      </c>
      <c r="B20" s="115" t="s">
        <v>176</v>
      </c>
      <c r="C20" s="118">
        <v>541</v>
      </c>
      <c r="D20" s="118">
        <v>50195</v>
      </c>
      <c r="E20" s="150" t="s">
        <v>163</v>
      </c>
      <c r="F20" s="118">
        <v>14936</v>
      </c>
      <c r="G20" s="119">
        <v>404</v>
      </c>
    </row>
    <row r="21" ht="24" spans="1:7">
      <c r="A21" s="153">
        <v>19</v>
      </c>
      <c r="B21" s="154" t="s">
        <v>32</v>
      </c>
      <c r="C21" s="155">
        <v>1404</v>
      </c>
      <c r="D21" s="155">
        <v>54355</v>
      </c>
      <c r="E21" s="156" t="s">
        <v>160</v>
      </c>
      <c r="F21" s="155">
        <v>20094</v>
      </c>
      <c r="G21" s="157">
        <v>908</v>
      </c>
    </row>
    <row r="22" ht="24" spans="1:7">
      <c r="A22" s="153">
        <v>20</v>
      </c>
      <c r="B22" s="154" t="s">
        <v>177</v>
      </c>
      <c r="C22" s="155">
        <v>1128</v>
      </c>
      <c r="D22" s="155">
        <v>42287</v>
      </c>
      <c r="E22" s="156" t="s">
        <v>163</v>
      </c>
      <c r="F22" s="155">
        <v>11042</v>
      </c>
      <c r="G22" s="157">
        <v>380</v>
      </c>
    </row>
    <row r="23" ht="24" spans="1:7">
      <c r="A23" s="153">
        <v>21</v>
      </c>
      <c r="B23" s="154" t="s">
        <v>33</v>
      </c>
      <c r="C23" s="155">
        <v>1820</v>
      </c>
      <c r="D23" s="155">
        <v>340000</v>
      </c>
      <c r="E23" s="156" t="s">
        <v>160</v>
      </c>
      <c r="F23" s="155">
        <v>43940</v>
      </c>
      <c r="G23" s="157">
        <v>2966</v>
      </c>
    </row>
    <row r="24" ht="24" spans="1:7">
      <c r="A24" s="153">
        <v>22</v>
      </c>
      <c r="B24" s="154" t="s">
        <v>178</v>
      </c>
      <c r="C24" s="155">
        <v>1041</v>
      </c>
      <c r="D24" s="155">
        <v>54508</v>
      </c>
      <c r="E24" s="156" t="s">
        <v>163</v>
      </c>
      <c r="F24" s="155">
        <v>24223</v>
      </c>
      <c r="G24" s="157">
        <v>1285</v>
      </c>
    </row>
    <row r="25" ht="24" spans="1:7">
      <c r="A25" s="1">
        <v>23</v>
      </c>
      <c r="B25" s="158" t="s">
        <v>179</v>
      </c>
      <c r="C25" s="159">
        <v>2150</v>
      </c>
      <c r="D25" s="124">
        <v>14953</v>
      </c>
      <c r="E25" s="150" t="s">
        <v>169</v>
      </c>
      <c r="F25" s="159">
        <v>0</v>
      </c>
      <c r="G25" s="160">
        <v>119.46</v>
      </c>
    </row>
    <row r="26" ht="36" spans="1:7">
      <c r="A26" s="1">
        <v>24</v>
      </c>
      <c r="B26" s="121" t="s">
        <v>34</v>
      </c>
      <c r="C26" s="124">
        <v>3728</v>
      </c>
      <c r="D26" s="124">
        <v>42079.7</v>
      </c>
      <c r="E26" s="116" t="s">
        <v>160</v>
      </c>
      <c r="F26" s="124">
        <v>32646</v>
      </c>
      <c r="G26" s="125">
        <v>3654.45</v>
      </c>
    </row>
    <row r="27" ht="24" spans="1:7">
      <c r="A27" s="1">
        <v>25</v>
      </c>
      <c r="B27" s="121" t="s">
        <v>180</v>
      </c>
      <c r="C27" s="124">
        <v>2006</v>
      </c>
      <c r="D27" s="124">
        <v>15027</v>
      </c>
      <c r="E27" s="150" t="s">
        <v>169</v>
      </c>
      <c r="F27" s="124">
        <v>16337</v>
      </c>
      <c r="G27" s="125">
        <v>103.18</v>
      </c>
    </row>
    <row r="28" ht="24" spans="1:7">
      <c r="A28" s="1">
        <v>26</v>
      </c>
      <c r="B28" s="121" t="s">
        <v>37</v>
      </c>
      <c r="C28" s="124">
        <v>458</v>
      </c>
      <c r="D28" s="124">
        <v>29059.56</v>
      </c>
      <c r="E28" s="116" t="s">
        <v>160</v>
      </c>
      <c r="F28" s="124">
        <v>32396.57</v>
      </c>
      <c r="G28" s="125">
        <v>166.02</v>
      </c>
    </row>
    <row r="29" ht="24" spans="1:7">
      <c r="A29" s="1">
        <v>27</v>
      </c>
      <c r="B29" s="121" t="s">
        <v>181</v>
      </c>
      <c r="C29" s="124">
        <v>3184</v>
      </c>
      <c r="D29" s="124">
        <v>30100</v>
      </c>
      <c r="E29" s="150" t="s">
        <v>169</v>
      </c>
      <c r="F29" s="124">
        <v>21000</v>
      </c>
      <c r="G29" s="125">
        <v>240.72</v>
      </c>
    </row>
    <row r="30" ht="24" spans="1:7">
      <c r="A30" s="1">
        <v>28</v>
      </c>
      <c r="B30" s="121" t="s">
        <v>182</v>
      </c>
      <c r="C30" s="124">
        <v>3212</v>
      </c>
      <c r="D30" s="124">
        <v>12004.33</v>
      </c>
      <c r="E30" s="150" t="s">
        <v>169</v>
      </c>
      <c r="F30" s="124">
        <v>12004.33</v>
      </c>
      <c r="G30" s="125">
        <v>215.35</v>
      </c>
    </row>
    <row r="31" ht="36" spans="1:7">
      <c r="A31" s="1">
        <v>29</v>
      </c>
      <c r="B31" s="121" t="s">
        <v>183</v>
      </c>
      <c r="C31" s="124">
        <v>760</v>
      </c>
      <c r="D31" s="124">
        <v>6893</v>
      </c>
      <c r="E31" s="150" t="s">
        <v>163</v>
      </c>
      <c r="F31" s="124">
        <v>0</v>
      </c>
      <c r="G31" s="125">
        <v>0</v>
      </c>
    </row>
    <row r="32" ht="24" spans="1:7">
      <c r="A32" s="1">
        <v>30</v>
      </c>
      <c r="B32" s="121" t="s">
        <v>184</v>
      </c>
      <c r="C32" s="124">
        <v>2104</v>
      </c>
      <c r="D32" s="124">
        <v>10300</v>
      </c>
      <c r="E32" s="150" t="s">
        <v>169</v>
      </c>
      <c r="F32" s="124">
        <v>0</v>
      </c>
      <c r="G32" s="125">
        <v>144.03</v>
      </c>
    </row>
    <row r="33" ht="24" spans="1:7">
      <c r="A33" s="1">
        <v>31</v>
      </c>
      <c r="B33" s="121" t="s">
        <v>185</v>
      </c>
      <c r="C33" s="124">
        <v>0</v>
      </c>
      <c r="D33" s="124">
        <v>0</v>
      </c>
      <c r="E33" s="150" t="s">
        <v>163</v>
      </c>
      <c r="F33" s="124">
        <v>0</v>
      </c>
      <c r="G33" s="125">
        <v>0</v>
      </c>
    </row>
    <row r="34" ht="24" spans="1:7">
      <c r="A34" s="1">
        <v>32</v>
      </c>
      <c r="B34" s="121" t="s">
        <v>186</v>
      </c>
      <c r="C34" s="124">
        <v>3007</v>
      </c>
      <c r="D34" s="124">
        <v>31388.05</v>
      </c>
      <c r="E34" s="150" t="s">
        <v>169</v>
      </c>
      <c r="F34" s="124">
        <v>26536</v>
      </c>
      <c r="G34" s="125">
        <v>1807.54</v>
      </c>
    </row>
    <row r="35" ht="24" spans="1:7">
      <c r="A35" s="1">
        <v>33</v>
      </c>
      <c r="B35" s="121" t="s">
        <v>187</v>
      </c>
      <c r="C35" s="124">
        <v>188</v>
      </c>
      <c r="D35" s="124">
        <v>35611.99</v>
      </c>
      <c r="E35" s="150" t="s">
        <v>163</v>
      </c>
      <c r="F35" s="124">
        <v>31216.91</v>
      </c>
      <c r="G35" s="125">
        <v>170</v>
      </c>
    </row>
    <row r="36" ht="24" spans="1:7">
      <c r="A36" s="1">
        <v>34</v>
      </c>
      <c r="B36" s="121" t="s">
        <v>188</v>
      </c>
      <c r="C36" s="124">
        <v>722</v>
      </c>
      <c r="D36" s="124">
        <v>15334.01</v>
      </c>
      <c r="E36" s="150" t="s">
        <v>163</v>
      </c>
      <c r="F36" s="124">
        <v>20350.09</v>
      </c>
      <c r="G36" s="125">
        <v>266.69</v>
      </c>
    </row>
    <row r="37" ht="24" spans="1:7">
      <c r="A37" s="1">
        <v>35</v>
      </c>
      <c r="B37" s="121" t="s">
        <v>38</v>
      </c>
      <c r="C37" s="124">
        <v>1250</v>
      </c>
      <c r="D37" s="124">
        <v>25005.11</v>
      </c>
      <c r="E37" s="116" t="s">
        <v>160</v>
      </c>
      <c r="F37" s="124">
        <v>21628</v>
      </c>
      <c r="G37" s="125">
        <v>467.39</v>
      </c>
    </row>
    <row r="38" ht="36" spans="1:7">
      <c r="A38" s="1">
        <v>36</v>
      </c>
      <c r="B38" s="121" t="s">
        <v>189</v>
      </c>
      <c r="C38" s="124">
        <v>1668</v>
      </c>
      <c r="D38" s="124">
        <v>11016</v>
      </c>
      <c r="E38" s="150" t="s">
        <v>169</v>
      </c>
      <c r="F38" s="124">
        <v>30489.6</v>
      </c>
      <c r="G38" s="125">
        <v>848</v>
      </c>
    </row>
    <row r="39" ht="24" spans="1:7">
      <c r="A39" s="1">
        <v>37</v>
      </c>
      <c r="B39" s="121" t="s">
        <v>190</v>
      </c>
      <c r="C39" s="124">
        <v>1131</v>
      </c>
      <c r="D39" s="124">
        <v>3928.37</v>
      </c>
      <c r="E39" s="150" t="s">
        <v>163</v>
      </c>
      <c r="F39" s="124">
        <v>0</v>
      </c>
      <c r="G39" s="125">
        <v>64.28</v>
      </c>
    </row>
    <row r="40" ht="24" spans="1:7">
      <c r="A40" s="1">
        <v>38</v>
      </c>
      <c r="B40" s="121" t="s">
        <v>191</v>
      </c>
      <c r="C40" s="124">
        <v>533</v>
      </c>
      <c r="D40" s="124">
        <v>6035</v>
      </c>
      <c r="E40" s="150" t="s">
        <v>163</v>
      </c>
      <c r="F40" s="124">
        <v>0</v>
      </c>
      <c r="G40" s="125">
        <v>325.19</v>
      </c>
    </row>
    <row r="41" spans="1:7">
      <c r="A41" s="1">
        <v>39</v>
      </c>
      <c r="B41" s="121" t="s">
        <v>192</v>
      </c>
      <c r="C41" s="124">
        <v>0</v>
      </c>
      <c r="D41" s="124">
        <v>0</v>
      </c>
      <c r="E41" s="150" t="s">
        <v>163</v>
      </c>
      <c r="F41" s="124">
        <v>0</v>
      </c>
      <c r="G41" s="125">
        <v>0</v>
      </c>
    </row>
    <row r="42" ht="24" spans="1:7">
      <c r="A42" s="1">
        <v>40</v>
      </c>
      <c r="B42" s="121" t="s">
        <v>193</v>
      </c>
      <c r="C42" s="124">
        <v>7878</v>
      </c>
      <c r="D42" s="124">
        <v>131933</v>
      </c>
      <c r="E42" s="161" t="s">
        <v>194</v>
      </c>
      <c r="F42" s="124">
        <v>10060</v>
      </c>
      <c r="G42" s="125">
        <v>308</v>
      </c>
    </row>
    <row r="43" ht="24" spans="1:7">
      <c r="A43" s="1">
        <v>41</v>
      </c>
      <c r="B43" s="121" t="s">
        <v>195</v>
      </c>
      <c r="C43" s="124">
        <v>748</v>
      </c>
      <c r="D43" s="124">
        <v>47258</v>
      </c>
      <c r="E43" s="150" t="s">
        <v>163</v>
      </c>
      <c r="F43" s="124">
        <v>47767</v>
      </c>
      <c r="G43" s="125">
        <v>686</v>
      </c>
    </row>
    <row r="44" spans="1:7">
      <c r="A44" s="1">
        <v>42</v>
      </c>
      <c r="B44" s="121" t="s">
        <v>39</v>
      </c>
      <c r="C44" s="124">
        <v>2922</v>
      </c>
      <c r="D44" s="124">
        <v>72604</v>
      </c>
      <c r="E44" s="116" t="s">
        <v>160</v>
      </c>
      <c r="F44" s="124">
        <v>12748</v>
      </c>
      <c r="G44" s="125">
        <v>662.15</v>
      </c>
    </row>
    <row r="45" ht="24" spans="1:7">
      <c r="A45" s="1">
        <v>43</v>
      </c>
      <c r="B45" s="121" t="s">
        <v>196</v>
      </c>
      <c r="C45" s="124">
        <v>3606</v>
      </c>
      <c r="D45" s="124">
        <v>29125</v>
      </c>
      <c r="E45" s="150" t="s">
        <v>169</v>
      </c>
      <c r="F45" s="124">
        <v>8288</v>
      </c>
      <c r="G45" s="125">
        <v>418.1</v>
      </c>
    </row>
    <row r="46" ht="24" spans="1:7">
      <c r="A46" s="1">
        <v>44</v>
      </c>
      <c r="B46" s="121" t="s">
        <v>40</v>
      </c>
      <c r="C46" s="124">
        <v>3643</v>
      </c>
      <c r="D46" s="124">
        <v>69333</v>
      </c>
      <c r="E46" s="116" t="s">
        <v>160</v>
      </c>
      <c r="F46" s="124">
        <v>32905</v>
      </c>
      <c r="G46" s="125">
        <v>1094</v>
      </c>
    </row>
    <row r="47" ht="24" spans="1:7">
      <c r="A47" s="1">
        <v>45</v>
      </c>
      <c r="B47" s="121" t="s">
        <v>41</v>
      </c>
      <c r="C47" s="124">
        <v>17842</v>
      </c>
      <c r="D47" s="124">
        <v>166810</v>
      </c>
      <c r="E47" s="161" t="s">
        <v>197</v>
      </c>
      <c r="F47" s="124">
        <v>81454</v>
      </c>
      <c r="G47" s="125">
        <v>876</v>
      </c>
    </row>
    <row r="48" ht="24" spans="1:7">
      <c r="A48" s="1">
        <v>46</v>
      </c>
      <c r="B48" s="121" t="s">
        <v>198</v>
      </c>
      <c r="C48" s="124">
        <v>11651</v>
      </c>
      <c r="D48" s="124">
        <v>132000</v>
      </c>
      <c r="E48" s="161" t="s">
        <v>199</v>
      </c>
      <c r="F48" s="124">
        <v>53870</v>
      </c>
      <c r="G48" s="125">
        <v>1901.8</v>
      </c>
    </row>
    <row r="49" ht="24" spans="1:7">
      <c r="A49" s="1">
        <v>47</v>
      </c>
      <c r="B49" s="121" t="s">
        <v>43</v>
      </c>
      <c r="C49" s="124">
        <v>6581</v>
      </c>
      <c r="D49" s="124">
        <v>105200</v>
      </c>
      <c r="E49" s="162" t="s">
        <v>200</v>
      </c>
      <c r="F49" s="124">
        <v>84700</v>
      </c>
      <c r="G49" s="125">
        <v>3774</v>
      </c>
    </row>
    <row r="50" ht="24" spans="1:7">
      <c r="A50" s="1">
        <v>48</v>
      </c>
      <c r="B50" s="121" t="s">
        <v>201</v>
      </c>
      <c r="C50" s="124">
        <v>200</v>
      </c>
      <c r="D50" s="124">
        <v>1856</v>
      </c>
      <c r="E50" s="150" t="s">
        <v>163</v>
      </c>
      <c r="F50" s="124">
        <v>980</v>
      </c>
      <c r="G50" s="125">
        <v>63</v>
      </c>
    </row>
    <row r="51" ht="24" spans="1:7">
      <c r="A51" s="1">
        <v>49</v>
      </c>
      <c r="B51" s="126" t="s">
        <v>202</v>
      </c>
      <c r="C51" s="148">
        <v>165</v>
      </c>
      <c r="D51" s="124">
        <v>2700</v>
      </c>
      <c r="E51" s="150" t="s">
        <v>163</v>
      </c>
      <c r="F51" s="124">
        <v>0</v>
      </c>
      <c r="G51" s="125">
        <v>0</v>
      </c>
    </row>
    <row r="52" ht="24" spans="1:7">
      <c r="A52" s="1">
        <v>50</v>
      </c>
      <c r="B52" s="126" t="s">
        <v>45</v>
      </c>
      <c r="C52" s="148">
        <v>7842</v>
      </c>
      <c r="D52" s="124">
        <v>153021</v>
      </c>
      <c r="E52" s="116" t="s">
        <v>160</v>
      </c>
      <c r="F52" s="124">
        <v>49229</v>
      </c>
      <c r="G52" s="125">
        <v>1487</v>
      </c>
    </row>
    <row r="53" ht="24" spans="1:9">
      <c r="A53" s="1">
        <v>51</v>
      </c>
      <c r="B53" s="126" t="s">
        <v>48</v>
      </c>
      <c r="C53" s="153">
        <v>1641</v>
      </c>
      <c r="D53" s="154">
        <v>40632</v>
      </c>
      <c r="E53" s="155" t="s">
        <v>160</v>
      </c>
      <c r="F53" s="155">
        <v>16850</v>
      </c>
      <c r="G53" s="156">
        <v>813.86</v>
      </c>
      <c r="H53" s="155"/>
      <c r="I53" s="157"/>
    </row>
    <row r="54" ht="24" spans="1:7">
      <c r="A54" s="1">
        <v>52</v>
      </c>
      <c r="B54" s="126" t="s">
        <v>203</v>
      </c>
      <c r="C54" s="148">
        <v>184</v>
      </c>
      <c r="D54" s="124">
        <v>40000</v>
      </c>
      <c r="E54" s="150" t="s">
        <v>163</v>
      </c>
      <c r="F54" s="124">
        <v>25700</v>
      </c>
      <c r="G54" s="125">
        <v>700</v>
      </c>
    </row>
    <row r="55" ht="24" spans="1:7">
      <c r="A55" s="1">
        <v>53</v>
      </c>
      <c r="B55" s="126" t="s">
        <v>204</v>
      </c>
      <c r="C55" s="148">
        <v>2816</v>
      </c>
      <c r="D55" s="124">
        <v>25425</v>
      </c>
      <c r="E55" s="150" t="s">
        <v>169</v>
      </c>
      <c r="F55" s="124">
        <v>18700</v>
      </c>
      <c r="G55" s="125">
        <v>263</v>
      </c>
    </row>
    <row r="56" ht="24" spans="1:7">
      <c r="A56" s="1">
        <v>54</v>
      </c>
      <c r="B56" s="126" t="s">
        <v>153</v>
      </c>
      <c r="C56" s="148">
        <v>1252</v>
      </c>
      <c r="D56" s="124">
        <v>13323</v>
      </c>
      <c r="E56" s="163" t="s">
        <v>205</v>
      </c>
      <c r="F56" s="124">
        <v>14609</v>
      </c>
      <c r="G56" s="125">
        <v>170</v>
      </c>
    </row>
    <row r="57" ht="24" spans="1:7">
      <c r="A57" s="1">
        <v>55</v>
      </c>
      <c r="B57" s="126" t="s">
        <v>206</v>
      </c>
      <c r="C57" s="148">
        <v>53</v>
      </c>
      <c r="D57" s="124">
        <v>5000</v>
      </c>
      <c r="E57" s="150" t="s">
        <v>163</v>
      </c>
      <c r="F57" s="124">
        <v>0</v>
      </c>
      <c r="G57" s="125">
        <v>170</v>
      </c>
    </row>
    <row r="58" ht="24" spans="1:7">
      <c r="A58" s="1">
        <v>56</v>
      </c>
      <c r="B58" s="126" t="s">
        <v>207</v>
      </c>
      <c r="C58" s="148">
        <v>1413</v>
      </c>
      <c r="D58" s="124">
        <v>7440</v>
      </c>
      <c r="E58" s="150" t="s">
        <v>169</v>
      </c>
      <c r="F58" s="124">
        <v>0</v>
      </c>
      <c r="G58" s="125">
        <v>0</v>
      </c>
    </row>
    <row r="59" ht="24" spans="1:7">
      <c r="A59" s="1">
        <v>57</v>
      </c>
      <c r="B59" s="126" t="s">
        <v>208</v>
      </c>
      <c r="C59" s="148">
        <v>776</v>
      </c>
      <c r="D59" s="124">
        <v>10656</v>
      </c>
      <c r="E59" s="150" t="s">
        <v>163</v>
      </c>
      <c r="F59" s="124">
        <v>9200</v>
      </c>
      <c r="G59" s="125">
        <v>397</v>
      </c>
    </row>
    <row r="60" ht="24" spans="1:7">
      <c r="A60" s="1">
        <v>58</v>
      </c>
      <c r="B60" s="126" t="s">
        <v>209</v>
      </c>
      <c r="C60" s="148">
        <v>1117</v>
      </c>
      <c r="D60" s="124">
        <v>8890</v>
      </c>
      <c r="E60" s="150" t="s">
        <v>163</v>
      </c>
      <c r="F60" s="124">
        <v>0</v>
      </c>
      <c r="G60" s="125">
        <v>0</v>
      </c>
    </row>
    <row r="61" ht="36" spans="1:7">
      <c r="A61" s="1">
        <v>59</v>
      </c>
      <c r="B61" s="126" t="s">
        <v>210</v>
      </c>
      <c r="C61" s="148">
        <v>136</v>
      </c>
      <c r="D61" s="164" t="s">
        <v>211</v>
      </c>
      <c r="E61" s="150" t="s">
        <v>163</v>
      </c>
      <c r="F61" s="165"/>
      <c r="G61" s="125"/>
    </row>
    <row r="62" ht="24" spans="1:7">
      <c r="A62" s="1">
        <v>60</v>
      </c>
      <c r="B62" s="126" t="s">
        <v>212</v>
      </c>
      <c r="C62" s="148">
        <v>54</v>
      </c>
      <c r="D62" s="124">
        <v>4997</v>
      </c>
      <c r="E62" s="150" t="s">
        <v>163</v>
      </c>
      <c r="F62" s="124">
        <v>0</v>
      </c>
      <c r="G62" s="125">
        <v>0</v>
      </c>
    </row>
    <row r="63" ht="24" spans="1:7">
      <c r="A63" s="1">
        <v>61</v>
      </c>
      <c r="B63" s="126" t="s">
        <v>213</v>
      </c>
      <c r="C63" s="148">
        <v>1620</v>
      </c>
      <c r="D63" s="124">
        <v>15584</v>
      </c>
      <c r="E63" s="150" t="s">
        <v>169</v>
      </c>
      <c r="F63" s="124">
        <v>14789</v>
      </c>
      <c r="G63" s="125">
        <v>134</v>
      </c>
    </row>
    <row r="64" ht="24" spans="1:7">
      <c r="A64" s="1">
        <v>62</v>
      </c>
      <c r="B64" s="126" t="s">
        <v>214</v>
      </c>
      <c r="C64" s="148">
        <v>1283</v>
      </c>
      <c r="D64" s="124">
        <v>110000</v>
      </c>
      <c r="E64" s="116" t="s">
        <v>160</v>
      </c>
      <c r="F64" s="124">
        <v>0</v>
      </c>
      <c r="G64" s="125">
        <v>392</v>
      </c>
    </row>
    <row r="65" ht="24" spans="1:7">
      <c r="A65" s="1">
        <v>63</v>
      </c>
      <c r="B65" s="126" t="s">
        <v>215</v>
      </c>
      <c r="C65" s="148">
        <v>82</v>
      </c>
      <c r="D65" s="124">
        <v>14623</v>
      </c>
      <c r="E65" s="150" t="s">
        <v>163</v>
      </c>
      <c r="F65" s="124">
        <v>20854</v>
      </c>
      <c r="G65" s="125">
        <v>402.2</v>
      </c>
    </row>
    <row r="66" ht="24" spans="1:7">
      <c r="A66" s="1">
        <v>64</v>
      </c>
      <c r="B66" s="126" t="s">
        <v>216</v>
      </c>
      <c r="C66" s="148">
        <v>512</v>
      </c>
      <c r="D66" s="124">
        <v>4000</v>
      </c>
      <c r="E66" s="150" t="s">
        <v>163</v>
      </c>
      <c r="F66" s="124">
        <v>4682</v>
      </c>
      <c r="G66" s="125">
        <v>290.2</v>
      </c>
    </row>
    <row r="67" ht="24" spans="1:7">
      <c r="A67" s="1">
        <v>65</v>
      </c>
      <c r="B67" s="126" t="s">
        <v>217</v>
      </c>
      <c r="C67" s="148">
        <v>183</v>
      </c>
      <c r="D67" s="124">
        <v>10000</v>
      </c>
      <c r="E67" s="150" t="s">
        <v>163</v>
      </c>
      <c r="F67" s="124">
        <v>6060</v>
      </c>
      <c r="G67" s="125">
        <v>60</v>
      </c>
    </row>
    <row r="68" ht="24" spans="1:7">
      <c r="A68" s="1">
        <v>66</v>
      </c>
      <c r="B68" s="126" t="s">
        <v>218</v>
      </c>
      <c r="C68" s="148">
        <v>1366</v>
      </c>
      <c r="D68" s="124">
        <v>16454</v>
      </c>
      <c r="E68" s="150" t="s">
        <v>169</v>
      </c>
      <c r="F68" s="124">
        <v>9222</v>
      </c>
      <c r="G68" s="125">
        <v>263.25</v>
      </c>
    </row>
    <row r="69" ht="24" spans="1:7">
      <c r="A69" s="1">
        <v>67</v>
      </c>
      <c r="B69" s="126" t="s">
        <v>219</v>
      </c>
      <c r="C69" s="148">
        <v>1322</v>
      </c>
      <c r="D69" s="124">
        <v>39197</v>
      </c>
      <c r="E69" s="150" t="s">
        <v>169</v>
      </c>
      <c r="F69" s="124">
        <v>20164</v>
      </c>
      <c r="G69" s="125">
        <v>457</v>
      </c>
    </row>
    <row r="70" spans="1:7">
      <c r="A70" s="1">
        <v>68</v>
      </c>
      <c r="B70" s="126" t="s">
        <v>220</v>
      </c>
      <c r="C70" s="148">
        <v>398</v>
      </c>
      <c r="D70" s="124">
        <v>10000</v>
      </c>
      <c r="E70" s="150" t="s">
        <v>163</v>
      </c>
      <c r="F70" s="124">
        <v>2337</v>
      </c>
      <c r="G70" s="125">
        <v>20</v>
      </c>
    </row>
    <row r="71" ht="24" spans="1:7">
      <c r="A71" s="1">
        <v>69</v>
      </c>
      <c r="B71" s="126" t="s">
        <v>221</v>
      </c>
      <c r="C71" s="148">
        <v>91</v>
      </c>
      <c r="D71" s="124">
        <v>9297</v>
      </c>
      <c r="E71" s="150" t="s">
        <v>163</v>
      </c>
      <c r="F71" s="124">
        <v>1971</v>
      </c>
      <c r="G71" s="125">
        <v>80</v>
      </c>
    </row>
    <row r="72" ht="24" spans="1:7">
      <c r="A72" s="1">
        <v>70</v>
      </c>
      <c r="B72" s="126" t="s">
        <v>222</v>
      </c>
      <c r="C72" s="148">
        <v>86</v>
      </c>
      <c r="D72" s="124">
        <v>32212</v>
      </c>
      <c r="E72" s="150" t="s">
        <v>163</v>
      </c>
      <c r="F72" s="124">
        <v>5868</v>
      </c>
      <c r="G72" s="125">
        <v>13.2</v>
      </c>
    </row>
    <row r="73" ht="24" spans="1:7">
      <c r="A73" s="1">
        <v>71</v>
      </c>
      <c r="B73" s="126" t="s">
        <v>223</v>
      </c>
      <c r="C73" s="148">
        <v>85</v>
      </c>
      <c r="D73" s="124">
        <v>14000</v>
      </c>
      <c r="E73" s="150" t="s">
        <v>163</v>
      </c>
      <c r="F73" s="124">
        <v>7375</v>
      </c>
      <c r="G73" s="125">
        <v>15</v>
      </c>
    </row>
    <row r="74" ht="24" spans="1:7">
      <c r="A74" s="1">
        <v>72</v>
      </c>
      <c r="B74" s="126" t="s">
        <v>224</v>
      </c>
      <c r="C74" s="148">
        <v>0</v>
      </c>
      <c r="D74" s="165"/>
      <c r="E74" s="150" t="s">
        <v>163</v>
      </c>
      <c r="F74" s="165"/>
      <c r="G74" s="125"/>
    </row>
    <row r="75" ht="24" spans="1:7">
      <c r="A75" s="1">
        <v>73</v>
      </c>
      <c r="B75" s="126" t="s">
        <v>225</v>
      </c>
      <c r="C75" s="148">
        <v>150</v>
      </c>
      <c r="D75" s="124">
        <v>1400</v>
      </c>
      <c r="E75" s="150" t="s">
        <v>163</v>
      </c>
      <c r="F75" s="124">
        <v>0</v>
      </c>
      <c r="G75" s="125">
        <v>0</v>
      </c>
    </row>
    <row r="76" ht="24" spans="1:7">
      <c r="A76" s="1">
        <v>74</v>
      </c>
      <c r="B76" s="126" t="s">
        <v>49</v>
      </c>
      <c r="C76" s="148">
        <v>6645</v>
      </c>
      <c r="D76" s="124">
        <v>94667</v>
      </c>
      <c r="E76" s="116" t="s">
        <v>160</v>
      </c>
      <c r="F76" s="124">
        <v>80122</v>
      </c>
      <c r="G76" s="125">
        <v>2159</v>
      </c>
    </row>
    <row r="77" ht="24" spans="1:7">
      <c r="A77" s="1">
        <v>75</v>
      </c>
      <c r="B77" s="126" t="s">
        <v>50</v>
      </c>
      <c r="C77" s="148">
        <v>7348</v>
      </c>
      <c r="D77" s="124">
        <v>70000</v>
      </c>
      <c r="E77" s="116" t="s">
        <v>160</v>
      </c>
      <c r="F77" s="124">
        <v>74169</v>
      </c>
      <c r="G77" s="125">
        <v>4822</v>
      </c>
    </row>
    <row r="78" ht="24" spans="1:7">
      <c r="A78" s="1">
        <v>76</v>
      </c>
      <c r="B78" s="126" t="s">
        <v>226</v>
      </c>
      <c r="C78" s="148">
        <v>58</v>
      </c>
      <c r="D78" s="124">
        <v>101166</v>
      </c>
      <c r="E78" s="150" t="s">
        <v>163</v>
      </c>
      <c r="F78" s="124">
        <v>21414</v>
      </c>
      <c r="G78" s="125">
        <v>81</v>
      </c>
    </row>
    <row r="79" spans="1:7">
      <c r="A79" s="1">
        <v>77</v>
      </c>
      <c r="B79" s="126" t="s">
        <v>51</v>
      </c>
      <c r="C79" s="148">
        <v>5894</v>
      </c>
      <c r="D79" s="124">
        <v>84247.5</v>
      </c>
      <c r="E79" s="116" t="s">
        <v>160</v>
      </c>
      <c r="F79" s="124">
        <v>55291.32</v>
      </c>
      <c r="G79" s="125">
        <v>1398.37</v>
      </c>
    </row>
    <row r="80" ht="24" spans="1:7">
      <c r="A80" s="1">
        <v>78</v>
      </c>
      <c r="B80" s="126" t="s">
        <v>227</v>
      </c>
      <c r="C80" s="148">
        <v>238</v>
      </c>
      <c r="D80" s="124">
        <v>69747</v>
      </c>
      <c r="E80" s="150" t="s">
        <v>163</v>
      </c>
      <c r="F80" s="124">
        <v>36668</v>
      </c>
      <c r="G80" s="125">
        <v>712</v>
      </c>
    </row>
    <row r="81" ht="24" spans="1:7">
      <c r="A81" s="1">
        <v>79</v>
      </c>
      <c r="B81" s="126" t="s">
        <v>228</v>
      </c>
      <c r="C81" s="148">
        <v>802</v>
      </c>
      <c r="D81" s="124">
        <v>3300</v>
      </c>
      <c r="E81" s="150" t="s">
        <v>163</v>
      </c>
      <c r="F81" s="124">
        <v>7200</v>
      </c>
      <c r="G81" s="125">
        <v>270</v>
      </c>
    </row>
    <row r="82" ht="24" spans="1:7">
      <c r="A82" s="1">
        <v>80</v>
      </c>
      <c r="B82" s="126" t="s">
        <v>147</v>
      </c>
      <c r="C82" s="148">
        <v>9157</v>
      </c>
      <c r="D82" s="124">
        <v>148048</v>
      </c>
      <c r="E82" s="166" t="s">
        <v>205</v>
      </c>
      <c r="F82" s="124">
        <v>77951</v>
      </c>
      <c r="G82" s="125">
        <v>1232</v>
      </c>
    </row>
    <row r="83" ht="24" spans="1:7">
      <c r="A83" s="1">
        <v>81</v>
      </c>
      <c r="B83" s="126" t="s">
        <v>229</v>
      </c>
      <c r="C83" s="148">
        <v>632</v>
      </c>
      <c r="D83" s="124">
        <v>0</v>
      </c>
      <c r="E83" s="150" t="s">
        <v>163</v>
      </c>
      <c r="F83" s="124">
        <v>0</v>
      </c>
      <c r="G83" s="125">
        <v>0</v>
      </c>
    </row>
    <row r="84" ht="24" spans="1:7">
      <c r="A84" s="1">
        <v>82</v>
      </c>
      <c r="B84" s="126" t="s">
        <v>230</v>
      </c>
      <c r="C84" s="148">
        <v>65</v>
      </c>
      <c r="D84" s="124">
        <v>53336</v>
      </c>
      <c r="E84" s="150" t="s">
        <v>163</v>
      </c>
      <c r="F84" s="124">
        <v>22518</v>
      </c>
      <c r="G84" s="125">
        <v>177</v>
      </c>
    </row>
    <row r="85" ht="24" spans="1:7">
      <c r="A85" s="1">
        <v>83</v>
      </c>
      <c r="B85" s="126" t="s">
        <v>231</v>
      </c>
      <c r="C85" s="148">
        <v>25</v>
      </c>
      <c r="D85" s="124">
        <v>0</v>
      </c>
      <c r="E85" s="150" t="s">
        <v>163</v>
      </c>
      <c r="F85" s="124">
        <v>0</v>
      </c>
      <c r="G85" s="125">
        <v>120</v>
      </c>
    </row>
    <row r="86" ht="24" spans="1:7">
      <c r="A86" s="1">
        <v>84</v>
      </c>
      <c r="B86" s="126" t="s">
        <v>232</v>
      </c>
      <c r="C86" s="148">
        <v>958</v>
      </c>
      <c r="D86" s="124">
        <v>23760</v>
      </c>
      <c r="E86" s="150" t="s">
        <v>163</v>
      </c>
      <c r="F86" s="124">
        <v>8300</v>
      </c>
      <c r="G86" s="125">
        <v>460</v>
      </c>
    </row>
    <row r="87" ht="24" spans="1:7">
      <c r="A87" s="1">
        <v>85</v>
      </c>
      <c r="B87" s="126" t="s">
        <v>233</v>
      </c>
      <c r="C87" s="148">
        <v>91</v>
      </c>
      <c r="D87" s="124">
        <v>97559</v>
      </c>
      <c r="E87" s="150" t="s">
        <v>163</v>
      </c>
      <c r="F87" s="124">
        <v>72118.19</v>
      </c>
      <c r="G87" s="125">
        <v>1794.7</v>
      </c>
    </row>
    <row r="88" ht="24" spans="1:7">
      <c r="A88" s="1">
        <v>86</v>
      </c>
      <c r="B88" s="126" t="s">
        <v>52</v>
      </c>
      <c r="C88" s="148">
        <v>1815</v>
      </c>
      <c r="D88" s="124">
        <v>193004</v>
      </c>
      <c r="E88" s="116" t="s">
        <v>160</v>
      </c>
      <c r="F88" s="124">
        <v>25954</v>
      </c>
      <c r="G88" s="125">
        <v>325</v>
      </c>
    </row>
    <row r="89" ht="24" spans="1:7">
      <c r="A89" s="1">
        <v>87</v>
      </c>
      <c r="B89" s="126" t="s">
        <v>234</v>
      </c>
      <c r="C89" s="148">
        <v>436</v>
      </c>
      <c r="D89" s="124">
        <v>68003</v>
      </c>
      <c r="E89" s="150" t="s">
        <v>163</v>
      </c>
      <c r="F89" s="124">
        <v>16429</v>
      </c>
      <c r="G89" s="125">
        <v>138.5</v>
      </c>
    </row>
    <row r="90" ht="24" spans="1:7">
      <c r="A90" s="1">
        <v>88</v>
      </c>
      <c r="B90" s="126" t="s">
        <v>235</v>
      </c>
      <c r="C90" s="148">
        <v>188</v>
      </c>
      <c r="D90" s="124">
        <v>73733</v>
      </c>
      <c r="E90" s="150" t="s">
        <v>163</v>
      </c>
      <c r="F90" s="124">
        <v>36915</v>
      </c>
      <c r="G90" s="125">
        <v>153</v>
      </c>
    </row>
    <row r="91" ht="24" spans="1:7">
      <c r="A91" s="1">
        <v>89</v>
      </c>
      <c r="B91" s="126" t="s">
        <v>236</v>
      </c>
      <c r="C91" s="148">
        <v>587</v>
      </c>
      <c r="D91" s="124">
        <v>130065</v>
      </c>
      <c r="E91" s="150" t="s">
        <v>163</v>
      </c>
      <c r="F91" s="124">
        <v>18781</v>
      </c>
      <c r="G91" s="125">
        <v>190.8</v>
      </c>
    </row>
    <row r="92" ht="24" spans="1:7">
      <c r="A92" s="1">
        <v>90</v>
      </c>
      <c r="B92" s="126" t="s">
        <v>237</v>
      </c>
      <c r="C92" s="148">
        <v>265</v>
      </c>
      <c r="D92" s="124">
        <v>52800</v>
      </c>
      <c r="E92" s="150" t="s">
        <v>163</v>
      </c>
      <c r="F92" s="124">
        <v>14642</v>
      </c>
      <c r="G92" s="125">
        <v>106.5</v>
      </c>
    </row>
    <row r="93" ht="24" spans="1:7">
      <c r="A93" s="1">
        <v>91</v>
      </c>
      <c r="B93" s="126" t="s">
        <v>238</v>
      </c>
      <c r="C93" s="148">
        <v>5771</v>
      </c>
      <c r="D93" s="124">
        <v>37869</v>
      </c>
      <c r="E93" s="150" t="s">
        <v>169</v>
      </c>
      <c r="F93" s="124">
        <v>19420</v>
      </c>
      <c r="G93" s="125">
        <v>563</v>
      </c>
    </row>
    <row r="94" ht="24" spans="1:7">
      <c r="A94" s="1">
        <v>92</v>
      </c>
      <c r="B94" s="126" t="s">
        <v>53</v>
      </c>
      <c r="C94" s="148">
        <v>3884</v>
      </c>
      <c r="D94" s="124">
        <v>105600</v>
      </c>
      <c r="E94" s="116" t="s">
        <v>160</v>
      </c>
      <c r="F94" s="124">
        <v>71244</v>
      </c>
      <c r="G94" s="125">
        <v>927</v>
      </c>
    </row>
    <row r="95" ht="24" spans="1:7">
      <c r="A95" s="1">
        <v>93</v>
      </c>
      <c r="B95" s="126" t="s">
        <v>239</v>
      </c>
      <c r="C95" s="148">
        <v>748</v>
      </c>
      <c r="D95" s="124">
        <v>10000</v>
      </c>
      <c r="E95" s="150" t="s">
        <v>163</v>
      </c>
      <c r="F95" s="124">
        <v>6060</v>
      </c>
      <c r="G95" s="125">
        <v>60</v>
      </c>
    </row>
    <row r="96" ht="24" spans="1:7">
      <c r="A96" s="1">
        <v>94</v>
      </c>
      <c r="B96" s="126" t="s">
        <v>240</v>
      </c>
      <c r="C96" s="148">
        <v>3287</v>
      </c>
      <c r="D96" s="124">
        <v>134400</v>
      </c>
      <c r="E96" s="116" t="s">
        <v>160</v>
      </c>
      <c r="F96" s="124">
        <v>76200</v>
      </c>
      <c r="G96" s="125">
        <v>1208.93</v>
      </c>
    </row>
    <row r="97" ht="24" spans="1:7">
      <c r="A97" s="1">
        <v>95</v>
      </c>
      <c r="B97" s="126" t="s">
        <v>241</v>
      </c>
      <c r="C97" s="148">
        <v>1956</v>
      </c>
      <c r="D97" s="124">
        <v>6178</v>
      </c>
      <c r="E97" s="150" t="s">
        <v>169</v>
      </c>
      <c r="F97" s="124">
        <v>6178</v>
      </c>
      <c r="G97" s="125">
        <v>300</v>
      </c>
    </row>
    <row r="98" ht="24" spans="1:7">
      <c r="A98" s="1">
        <v>96</v>
      </c>
      <c r="B98" s="126" t="s">
        <v>242</v>
      </c>
      <c r="C98" s="148">
        <v>215</v>
      </c>
      <c r="D98" s="124">
        <v>4560</v>
      </c>
      <c r="E98" s="150" t="s">
        <v>163</v>
      </c>
      <c r="F98" s="124">
        <v>7494.65</v>
      </c>
      <c r="G98" s="125">
        <v>780</v>
      </c>
    </row>
    <row r="99" ht="24" spans="1:7">
      <c r="A99" s="1">
        <v>97</v>
      </c>
      <c r="B99" s="126" t="s">
        <v>243</v>
      </c>
      <c r="C99" s="148">
        <v>270</v>
      </c>
      <c r="D99" s="124">
        <v>10000</v>
      </c>
      <c r="E99" s="150" t="s">
        <v>163</v>
      </c>
      <c r="F99" s="124">
        <v>570</v>
      </c>
      <c r="G99" s="125">
        <v>30.12</v>
      </c>
    </row>
    <row r="100" ht="24" spans="1:7">
      <c r="A100" s="1">
        <v>98</v>
      </c>
      <c r="B100" s="126" t="s">
        <v>244</v>
      </c>
      <c r="C100" s="148">
        <v>203</v>
      </c>
      <c r="D100" s="124">
        <v>2500</v>
      </c>
      <c r="E100" s="150" t="s">
        <v>163</v>
      </c>
      <c r="F100" s="124">
        <v>3580</v>
      </c>
      <c r="G100" s="125">
        <v>60</v>
      </c>
    </row>
    <row r="101" spans="1:7">
      <c r="A101" s="1">
        <v>99</v>
      </c>
      <c r="B101" s="126" t="s">
        <v>245</v>
      </c>
      <c r="C101" s="148">
        <v>0</v>
      </c>
      <c r="D101" s="165" t="s">
        <v>211</v>
      </c>
      <c r="E101" s="165"/>
      <c r="F101" s="165"/>
      <c r="G101" s="125"/>
    </row>
    <row r="102" ht="24" spans="1:7">
      <c r="A102" s="1">
        <v>100</v>
      </c>
      <c r="B102" s="126" t="s">
        <v>54</v>
      </c>
      <c r="C102" s="148">
        <v>4465</v>
      </c>
      <c r="D102" s="124">
        <v>161196</v>
      </c>
      <c r="E102" s="116" t="s">
        <v>160</v>
      </c>
      <c r="F102" s="124">
        <v>39001</v>
      </c>
      <c r="G102" s="125">
        <v>2218.42</v>
      </c>
    </row>
    <row r="103" ht="24" spans="1:7">
      <c r="A103" s="1">
        <v>101</v>
      </c>
      <c r="B103" s="126" t="s">
        <v>246</v>
      </c>
      <c r="C103" s="148">
        <v>73</v>
      </c>
      <c r="D103" s="124">
        <v>41420</v>
      </c>
      <c r="E103" s="150" t="s">
        <v>163</v>
      </c>
      <c r="F103" s="124">
        <v>22570</v>
      </c>
      <c r="G103" s="125">
        <v>280</v>
      </c>
    </row>
    <row r="104" ht="24" spans="1:7">
      <c r="A104" s="1">
        <v>102</v>
      </c>
      <c r="B104" s="126" t="s">
        <v>247</v>
      </c>
      <c r="C104" s="148">
        <v>202</v>
      </c>
      <c r="D104" s="124">
        <v>17000</v>
      </c>
      <c r="E104" s="150" t="s">
        <v>163</v>
      </c>
      <c r="F104" s="124">
        <v>3960</v>
      </c>
      <c r="G104" s="125">
        <v>219</v>
      </c>
    </row>
    <row r="105" ht="24" spans="1:7">
      <c r="A105" s="1">
        <v>103</v>
      </c>
      <c r="B105" s="126" t="s">
        <v>248</v>
      </c>
      <c r="C105" s="148">
        <v>160</v>
      </c>
      <c r="D105" s="124">
        <v>69542</v>
      </c>
      <c r="E105" s="150" t="s">
        <v>163</v>
      </c>
      <c r="F105" s="124">
        <v>21664</v>
      </c>
      <c r="G105" s="125">
        <v>260</v>
      </c>
    </row>
    <row r="106" ht="24" spans="1:7">
      <c r="A106" s="1">
        <v>104</v>
      </c>
      <c r="B106" s="126" t="s">
        <v>249</v>
      </c>
      <c r="C106" s="148">
        <v>774</v>
      </c>
      <c r="D106" s="124">
        <v>0</v>
      </c>
      <c r="E106" s="150" t="s">
        <v>163</v>
      </c>
      <c r="F106" s="124">
        <v>1600</v>
      </c>
      <c r="G106" s="125">
        <v>165</v>
      </c>
    </row>
    <row r="107" ht="24" spans="1:7">
      <c r="A107" s="1">
        <v>105</v>
      </c>
      <c r="B107" s="126" t="s">
        <v>250</v>
      </c>
      <c r="C107" s="148">
        <v>255</v>
      </c>
      <c r="D107" s="124">
        <v>30610</v>
      </c>
      <c r="E107" s="150" t="s">
        <v>163</v>
      </c>
      <c r="F107" s="124">
        <v>17404</v>
      </c>
      <c r="G107" s="125">
        <v>159</v>
      </c>
    </row>
    <row r="108" ht="24" spans="1:7">
      <c r="A108" s="1">
        <v>106</v>
      </c>
      <c r="B108" s="126" t="s">
        <v>251</v>
      </c>
      <c r="C108" s="148">
        <v>831</v>
      </c>
      <c r="D108" s="124">
        <v>23945</v>
      </c>
      <c r="E108" s="150" t="s">
        <v>163</v>
      </c>
      <c r="F108" s="124">
        <v>2559</v>
      </c>
      <c r="G108" s="125">
        <v>96</v>
      </c>
    </row>
    <row r="109" ht="24" spans="1:7">
      <c r="A109" s="1">
        <v>107</v>
      </c>
      <c r="B109" s="126" t="s">
        <v>252</v>
      </c>
      <c r="C109" s="148">
        <v>994</v>
      </c>
      <c r="D109" s="124">
        <v>0</v>
      </c>
      <c r="E109" s="150" t="s">
        <v>163</v>
      </c>
      <c r="F109" s="124">
        <v>12690</v>
      </c>
      <c r="G109" s="125">
        <v>190</v>
      </c>
    </row>
    <row r="110" ht="24" spans="1:7">
      <c r="A110" s="1">
        <v>108</v>
      </c>
      <c r="B110" s="126" t="s">
        <v>253</v>
      </c>
      <c r="C110" s="148">
        <v>91</v>
      </c>
      <c r="D110" s="124">
        <v>15000</v>
      </c>
      <c r="E110" s="150" t="s">
        <v>163</v>
      </c>
      <c r="F110" s="124">
        <v>7070</v>
      </c>
      <c r="G110" s="125">
        <v>183</v>
      </c>
    </row>
    <row r="111" ht="24" spans="1:7">
      <c r="A111" s="1">
        <v>109</v>
      </c>
      <c r="B111" s="121" t="s">
        <v>254</v>
      </c>
      <c r="C111" s="124">
        <v>1114</v>
      </c>
      <c r="D111" s="124">
        <v>73000</v>
      </c>
      <c r="E111" s="150" t="s">
        <v>163</v>
      </c>
      <c r="F111" s="124">
        <v>47950</v>
      </c>
      <c r="G111" s="125">
        <v>380</v>
      </c>
    </row>
    <row r="112" ht="24" spans="1:7">
      <c r="A112" s="1">
        <v>110</v>
      </c>
      <c r="B112" s="121" t="s">
        <v>255</v>
      </c>
      <c r="C112" s="124">
        <v>119</v>
      </c>
      <c r="D112" s="124">
        <v>0</v>
      </c>
      <c r="E112" s="150" t="s">
        <v>163</v>
      </c>
      <c r="F112" s="124">
        <v>0</v>
      </c>
      <c r="G112" s="125">
        <v>41</v>
      </c>
    </row>
    <row r="113" spans="1:7">
      <c r="A113" s="1">
        <v>111</v>
      </c>
      <c r="B113" s="121" t="s">
        <v>55</v>
      </c>
      <c r="C113" s="124">
        <v>6273</v>
      </c>
      <c r="D113" s="124">
        <v>237920</v>
      </c>
      <c r="E113" s="116" t="s">
        <v>160</v>
      </c>
      <c r="F113" s="124">
        <v>112230.4</v>
      </c>
      <c r="G113" s="125">
        <v>1569</v>
      </c>
    </row>
    <row r="114" ht="24" spans="1:7">
      <c r="A114" s="1">
        <v>112</v>
      </c>
      <c r="B114" s="121" t="s">
        <v>56</v>
      </c>
      <c r="C114" s="124">
        <v>3301</v>
      </c>
      <c r="D114" s="124">
        <v>66681.35</v>
      </c>
      <c r="E114" s="116" t="s">
        <v>160</v>
      </c>
      <c r="F114" s="124">
        <v>30170</v>
      </c>
      <c r="G114" s="125">
        <v>1756.22</v>
      </c>
    </row>
    <row r="115" ht="24" spans="1:7">
      <c r="A115" s="1">
        <v>113</v>
      </c>
      <c r="B115" s="121" t="s">
        <v>256</v>
      </c>
      <c r="C115" s="124">
        <v>0</v>
      </c>
      <c r="D115" s="124">
        <v>0</v>
      </c>
      <c r="E115" s="150" t="s">
        <v>163</v>
      </c>
      <c r="F115" s="124">
        <v>0</v>
      </c>
      <c r="G115" s="125">
        <v>0</v>
      </c>
    </row>
    <row r="116" ht="24" spans="1:7">
      <c r="A116" s="1">
        <v>114</v>
      </c>
      <c r="B116" s="121" t="s">
        <v>257</v>
      </c>
      <c r="C116" s="124">
        <v>0</v>
      </c>
      <c r="D116" s="124">
        <v>0</v>
      </c>
      <c r="E116" s="150" t="s">
        <v>163</v>
      </c>
      <c r="F116" s="124">
        <v>0</v>
      </c>
      <c r="G116" s="125">
        <v>0</v>
      </c>
    </row>
    <row r="117" ht="24" spans="1:7">
      <c r="A117" s="1">
        <v>115</v>
      </c>
      <c r="B117" s="121" t="s">
        <v>258</v>
      </c>
      <c r="C117" s="124">
        <v>705</v>
      </c>
      <c r="D117" s="124">
        <v>85800</v>
      </c>
      <c r="E117" s="150" t="s">
        <v>163</v>
      </c>
      <c r="F117" s="124">
        <v>37920</v>
      </c>
      <c r="G117" s="125">
        <v>510</v>
      </c>
    </row>
    <row r="118" ht="24" spans="1:7">
      <c r="A118" s="1">
        <v>116</v>
      </c>
      <c r="B118" s="121" t="s">
        <v>259</v>
      </c>
      <c r="C118" s="124">
        <v>0</v>
      </c>
      <c r="D118" s="124">
        <v>0</v>
      </c>
      <c r="E118" s="150" t="s">
        <v>163</v>
      </c>
      <c r="F118" s="124">
        <v>0</v>
      </c>
      <c r="G118" s="125">
        <v>0</v>
      </c>
    </row>
    <row r="119" ht="24" spans="1:7">
      <c r="A119" s="1">
        <v>117</v>
      </c>
      <c r="B119" s="121" t="s">
        <v>260</v>
      </c>
      <c r="C119" s="124">
        <v>878</v>
      </c>
      <c r="D119" s="124"/>
      <c r="E119" s="150" t="s">
        <v>163</v>
      </c>
      <c r="F119" s="124"/>
      <c r="G119" s="125"/>
    </row>
    <row r="120" ht="24" spans="1:7">
      <c r="A120" s="1">
        <v>118</v>
      </c>
      <c r="B120" s="121" t="s">
        <v>261</v>
      </c>
      <c r="C120" s="124">
        <v>27</v>
      </c>
      <c r="D120" s="124"/>
      <c r="E120" s="150" t="s">
        <v>163</v>
      </c>
      <c r="F120" s="124"/>
      <c r="G120" s="125"/>
    </row>
    <row r="121" ht="24" spans="1:7">
      <c r="A121" s="1">
        <v>119</v>
      </c>
      <c r="B121" s="121" t="s">
        <v>57</v>
      </c>
      <c r="C121" s="124">
        <v>2933</v>
      </c>
      <c r="D121" s="124">
        <v>116830</v>
      </c>
      <c r="E121" s="116" t="s">
        <v>160</v>
      </c>
      <c r="F121" s="124">
        <v>70907</v>
      </c>
      <c r="G121" s="125">
        <v>1572.2</v>
      </c>
    </row>
    <row r="122" ht="24" spans="1:7">
      <c r="A122" s="1">
        <v>120</v>
      </c>
      <c r="B122" s="121" t="s">
        <v>262</v>
      </c>
      <c r="C122" s="124">
        <v>0</v>
      </c>
      <c r="D122" s="124">
        <v>0</v>
      </c>
      <c r="E122" s="150" t="s">
        <v>163</v>
      </c>
      <c r="F122" s="124">
        <v>0</v>
      </c>
      <c r="G122" s="125">
        <v>0</v>
      </c>
    </row>
    <row r="123" ht="24" spans="1:7">
      <c r="A123" s="1">
        <v>121</v>
      </c>
      <c r="B123" s="121" t="s">
        <v>263</v>
      </c>
      <c r="C123" s="124">
        <v>0</v>
      </c>
      <c r="D123" s="124">
        <v>0</v>
      </c>
      <c r="E123" s="150" t="s">
        <v>163</v>
      </c>
      <c r="F123" s="124">
        <v>0</v>
      </c>
      <c r="G123" s="125">
        <v>0</v>
      </c>
    </row>
    <row r="124" ht="24" spans="1:7">
      <c r="A124" s="1">
        <v>122</v>
      </c>
      <c r="B124" s="121" t="s">
        <v>264</v>
      </c>
      <c r="C124" s="124">
        <v>0</v>
      </c>
      <c r="D124" s="124">
        <v>0</v>
      </c>
      <c r="E124" s="150" t="s">
        <v>163</v>
      </c>
      <c r="F124" s="124">
        <v>0</v>
      </c>
      <c r="G124" s="125">
        <v>0</v>
      </c>
    </row>
    <row r="125" ht="24" spans="1:7">
      <c r="A125" s="1">
        <v>123</v>
      </c>
      <c r="B125" s="121" t="s">
        <v>265</v>
      </c>
      <c r="C125" s="124">
        <v>458</v>
      </c>
      <c r="D125" s="124">
        <v>118548</v>
      </c>
      <c r="E125" s="150" t="s">
        <v>163</v>
      </c>
      <c r="F125" s="124">
        <v>28000</v>
      </c>
      <c r="G125" s="125">
        <v>650</v>
      </c>
    </row>
    <row r="126" ht="24" spans="1:7">
      <c r="A126" s="1">
        <v>124</v>
      </c>
      <c r="B126" s="121" t="s">
        <v>59</v>
      </c>
      <c r="C126" s="124">
        <v>4182</v>
      </c>
      <c r="D126" s="124">
        <v>497422</v>
      </c>
      <c r="E126" s="116" t="s">
        <v>160</v>
      </c>
      <c r="F126" s="124">
        <v>90975</v>
      </c>
      <c r="G126" s="125">
        <v>2072.1</v>
      </c>
    </row>
    <row r="127" ht="24" spans="1:7">
      <c r="A127" s="1">
        <v>125</v>
      </c>
      <c r="B127" s="121" t="s">
        <v>266</v>
      </c>
      <c r="C127" s="124">
        <v>0</v>
      </c>
      <c r="D127" s="124">
        <v>0</v>
      </c>
      <c r="E127" s="150" t="s">
        <v>163</v>
      </c>
      <c r="F127" s="124">
        <v>0</v>
      </c>
      <c r="G127" s="125">
        <v>0</v>
      </c>
    </row>
    <row r="128" ht="24" spans="1:7">
      <c r="A128" s="1">
        <v>126</v>
      </c>
      <c r="B128" s="121" t="s">
        <v>267</v>
      </c>
      <c r="C128" s="124">
        <v>0</v>
      </c>
      <c r="D128" s="124">
        <v>0</v>
      </c>
      <c r="E128" s="150" t="s">
        <v>163</v>
      </c>
      <c r="F128" s="124">
        <v>0</v>
      </c>
      <c r="G128" s="125">
        <v>0</v>
      </c>
    </row>
    <row r="129" ht="24" spans="1:7">
      <c r="A129" s="1">
        <v>127</v>
      </c>
      <c r="B129" s="121" t="s">
        <v>60</v>
      </c>
      <c r="C129" s="124">
        <v>2464</v>
      </c>
      <c r="D129" s="124">
        <v>81345</v>
      </c>
      <c r="E129" s="116" t="s">
        <v>160</v>
      </c>
      <c r="F129" s="124">
        <v>49467</v>
      </c>
      <c r="G129" s="125">
        <v>831</v>
      </c>
    </row>
    <row r="130" ht="24" spans="1:7">
      <c r="A130" s="1">
        <v>128</v>
      </c>
      <c r="B130" s="121" t="s">
        <v>61</v>
      </c>
      <c r="C130" s="124">
        <v>6303</v>
      </c>
      <c r="D130" s="124">
        <v>173000</v>
      </c>
      <c r="E130" s="116" t="s">
        <v>160</v>
      </c>
      <c r="F130" s="124">
        <v>85786</v>
      </c>
      <c r="G130" s="125">
        <v>5369</v>
      </c>
    </row>
    <row r="131" ht="24" spans="1:7">
      <c r="A131" s="1">
        <v>129</v>
      </c>
      <c r="B131" s="121" t="s">
        <v>268</v>
      </c>
      <c r="C131" s="124">
        <v>1051</v>
      </c>
      <c r="D131" s="124">
        <v>0</v>
      </c>
      <c r="E131" s="150" t="s">
        <v>163</v>
      </c>
      <c r="F131" s="124">
        <v>0</v>
      </c>
      <c r="G131" s="125">
        <v>316</v>
      </c>
    </row>
    <row r="132" ht="24" spans="1:7">
      <c r="A132" s="1">
        <v>130</v>
      </c>
      <c r="B132" s="121" t="s">
        <v>269</v>
      </c>
      <c r="C132" s="124">
        <v>0</v>
      </c>
      <c r="D132" s="124">
        <v>0</v>
      </c>
      <c r="E132" s="150" t="s">
        <v>163</v>
      </c>
      <c r="F132" s="124">
        <v>0</v>
      </c>
      <c r="G132" s="125">
        <v>0</v>
      </c>
    </row>
    <row r="133" ht="36" spans="1:7">
      <c r="A133" s="1">
        <v>131</v>
      </c>
      <c r="B133" s="121" t="s">
        <v>270</v>
      </c>
      <c r="C133" s="124">
        <v>0</v>
      </c>
      <c r="D133" s="124">
        <v>0</v>
      </c>
      <c r="E133" s="150" t="s">
        <v>163</v>
      </c>
      <c r="F133" s="124">
        <v>0</v>
      </c>
      <c r="G133" s="125">
        <v>0</v>
      </c>
    </row>
    <row r="134" ht="24" spans="1:7">
      <c r="A134" s="1">
        <v>132</v>
      </c>
      <c r="B134" s="121" t="s">
        <v>271</v>
      </c>
      <c r="C134" s="124">
        <v>332</v>
      </c>
      <c r="D134" s="124">
        <v>35298.23</v>
      </c>
      <c r="E134" s="150" t="s">
        <v>163</v>
      </c>
      <c r="F134" s="124">
        <v>42902.71</v>
      </c>
      <c r="G134" s="125">
        <v>1010</v>
      </c>
    </row>
    <row r="135" ht="24" spans="1:7">
      <c r="A135" s="1">
        <v>133</v>
      </c>
      <c r="B135" s="121" t="s">
        <v>272</v>
      </c>
      <c r="C135" s="124">
        <v>1315</v>
      </c>
      <c r="D135" s="124">
        <v>95031.22</v>
      </c>
      <c r="E135" s="116" t="s">
        <v>160</v>
      </c>
      <c r="F135" s="124">
        <v>44758.81</v>
      </c>
      <c r="G135" s="125">
        <v>1110</v>
      </c>
    </row>
    <row r="136" ht="24" spans="1:7">
      <c r="A136" s="1">
        <v>134</v>
      </c>
      <c r="B136" s="121" t="s">
        <v>273</v>
      </c>
      <c r="C136" s="124">
        <v>734</v>
      </c>
      <c r="D136" s="124">
        <v>33133</v>
      </c>
      <c r="E136" s="150" t="s">
        <v>163</v>
      </c>
      <c r="F136" s="124">
        <v>14690</v>
      </c>
      <c r="G136" s="125">
        <v>60</v>
      </c>
    </row>
    <row r="137" ht="24" spans="1:7">
      <c r="A137" s="1">
        <v>135</v>
      </c>
      <c r="B137" s="121" t="s">
        <v>62</v>
      </c>
      <c r="C137" s="124">
        <v>3700</v>
      </c>
      <c r="D137" s="124">
        <v>111888</v>
      </c>
      <c r="E137" s="116" t="s">
        <v>160</v>
      </c>
      <c r="F137" s="124">
        <v>56983</v>
      </c>
      <c r="G137" s="125">
        <v>2150</v>
      </c>
    </row>
    <row r="138" ht="24" spans="1:7">
      <c r="A138" s="1">
        <v>136</v>
      </c>
      <c r="B138" s="121" t="s">
        <v>274</v>
      </c>
      <c r="C138" s="124">
        <v>0</v>
      </c>
      <c r="D138" s="124">
        <v>0</v>
      </c>
      <c r="E138" s="150" t="s">
        <v>163</v>
      </c>
      <c r="F138" s="124">
        <v>0</v>
      </c>
      <c r="G138" s="125">
        <v>0</v>
      </c>
    </row>
    <row r="139" ht="24" spans="1:7">
      <c r="A139" s="1">
        <v>137</v>
      </c>
      <c r="B139" s="121" t="s">
        <v>275</v>
      </c>
      <c r="C139" s="124">
        <v>350</v>
      </c>
      <c r="D139" s="124">
        <v>57970</v>
      </c>
      <c r="E139" s="150" t="s">
        <v>163</v>
      </c>
      <c r="F139" s="124">
        <v>15248</v>
      </c>
      <c r="G139" s="125">
        <v>250</v>
      </c>
    </row>
    <row r="140" spans="1:7">
      <c r="A140" s="1">
        <v>138</v>
      </c>
      <c r="B140" s="121" t="s">
        <v>276</v>
      </c>
      <c r="C140" s="124">
        <v>474</v>
      </c>
      <c r="D140" s="124">
        <v>17170</v>
      </c>
      <c r="E140" s="150" t="s">
        <v>163</v>
      </c>
      <c r="F140" s="124">
        <v>12298</v>
      </c>
      <c r="G140" s="125">
        <v>70</v>
      </c>
    </row>
    <row r="141" spans="1:7">
      <c r="A141" s="1">
        <v>139</v>
      </c>
      <c r="B141" s="121" t="s">
        <v>277</v>
      </c>
      <c r="C141" s="124">
        <v>0</v>
      </c>
      <c r="D141" s="124">
        <v>0</v>
      </c>
      <c r="E141" s="150" t="s">
        <v>163</v>
      </c>
      <c r="F141" s="124">
        <v>0</v>
      </c>
      <c r="G141" s="125">
        <v>0</v>
      </c>
    </row>
    <row r="142" spans="1:7">
      <c r="A142" s="1">
        <v>140</v>
      </c>
      <c r="B142" s="121" t="s">
        <v>278</v>
      </c>
      <c r="C142" s="124">
        <v>0</v>
      </c>
      <c r="D142" s="124">
        <v>0</v>
      </c>
      <c r="E142" s="150" t="s">
        <v>163</v>
      </c>
      <c r="F142" s="124">
        <v>0</v>
      </c>
      <c r="G142" s="125">
        <v>0</v>
      </c>
    </row>
    <row r="143" ht="24" spans="1:7">
      <c r="A143" s="1">
        <v>141</v>
      </c>
      <c r="B143" s="121" t="s">
        <v>63</v>
      </c>
      <c r="C143" s="124">
        <v>2495</v>
      </c>
      <c r="D143" s="124">
        <v>66700</v>
      </c>
      <c r="E143" s="116" t="s">
        <v>160</v>
      </c>
      <c r="F143" s="124">
        <v>42578</v>
      </c>
      <c r="G143" s="125">
        <v>1500</v>
      </c>
    </row>
    <row r="144" ht="24" spans="1:7">
      <c r="A144" s="1">
        <v>142</v>
      </c>
      <c r="B144" s="121" t="s">
        <v>279</v>
      </c>
      <c r="C144" s="124">
        <v>0</v>
      </c>
      <c r="D144" s="124">
        <v>0</v>
      </c>
      <c r="E144" s="150" t="s">
        <v>163</v>
      </c>
      <c r="F144" s="124">
        <v>0</v>
      </c>
      <c r="G144" s="125">
        <v>0</v>
      </c>
    </row>
    <row r="145" ht="24" spans="1:7">
      <c r="A145" s="1">
        <v>143</v>
      </c>
      <c r="B145" s="121" t="s">
        <v>64</v>
      </c>
      <c r="C145" s="124">
        <v>1488</v>
      </c>
      <c r="D145" s="124">
        <v>58201</v>
      </c>
      <c r="E145" s="116" t="s">
        <v>160</v>
      </c>
      <c r="F145" s="124">
        <v>18245</v>
      </c>
      <c r="G145" s="125">
        <v>392</v>
      </c>
    </row>
    <row r="146" ht="24" spans="1:7">
      <c r="A146" s="1">
        <v>144</v>
      </c>
      <c r="B146" s="121" t="s">
        <v>280</v>
      </c>
      <c r="C146" s="124">
        <v>0</v>
      </c>
      <c r="D146" s="124">
        <v>0</v>
      </c>
      <c r="E146" s="150" t="s">
        <v>163</v>
      </c>
      <c r="F146" s="124">
        <v>0</v>
      </c>
      <c r="G146" s="125">
        <v>0</v>
      </c>
    </row>
    <row r="147" ht="24" spans="1:7">
      <c r="A147" s="1">
        <v>145</v>
      </c>
      <c r="B147" s="121" t="s">
        <v>65</v>
      </c>
      <c r="C147" s="124">
        <v>11491</v>
      </c>
      <c r="D147" s="124">
        <v>419535</v>
      </c>
      <c r="E147" s="116" t="s">
        <v>160</v>
      </c>
      <c r="F147" s="124">
        <v>113962</v>
      </c>
      <c r="G147" s="125">
        <v>6217</v>
      </c>
    </row>
    <row r="148" spans="1:7">
      <c r="A148" s="1">
        <v>146</v>
      </c>
      <c r="B148" s="121" t="s">
        <v>281</v>
      </c>
      <c r="C148" s="124">
        <v>7135</v>
      </c>
      <c r="D148" s="124">
        <v>61912</v>
      </c>
      <c r="E148" s="116" t="s">
        <v>160</v>
      </c>
      <c r="F148" s="124">
        <v>30859</v>
      </c>
      <c r="G148" s="125">
        <v>2654</v>
      </c>
    </row>
    <row r="149" ht="24" spans="1:7">
      <c r="A149" s="1">
        <v>147</v>
      </c>
      <c r="B149" s="121" t="s">
        <v>282</v>
      </c>
      <c r="C149" s="124">
        <v>1277</v>
      </c>
      <c r="D149" s="124">
        <v>45609</v>
      </c>
      <c r="E149" s="116" t="s">
        <v>160</v>
      </c>
      <c r="F149" s="124">
        <v>54000</v>
      </c>
      <c r="G149" s="125">
        <v>1603</v>
      </c>
    </row>
    <row r="150" ht="24" spans="1:7">
      <c r="A150" s="1">
        <v>148</v>
      </c>
      <c r="B150" s="121" t="s">
        <v>283</v>
      </c>
      <c r="C150" s="124">
        <v>767</v>
      </c>
      <c r="D150" s="124">
        <v>0</v>
      </c>
      <c r="E150" s="150" t="s">
        <v>163</v>
      </c>
      <c r="F150" s="124">
        <v>0</v>
      </c>
      <c r="G150" s="125">
        <v>200</v>
      </c>
    </row>
    <row r="151" ht="24" spans="1:7">
      <c r="A151" s="1">
        <v>149</v>
      </c>
      <c r="B151" s="121" t="s">
        <v>284</v>
      </c>
      <c r="C151" s="124">
        <v>1216</v>
      </c>
      <c r="D151" s="124">
        <v>28666</v>
      </c>
      <c r="E151" s="150" t="s">
        <v>169</v>
      </c>
      <c r="F151" s="124">
        <v>0</v>
      </c>
      <c r="G151" s="125">
        <v>85</v>
      </c>
    </row>
    <row r="152" spans="1:7">
      <c r="A152" s="1">
        <v>150</v>
      </c>
      <c r="B152" s="121" t="s">
        <v>285</v>
      </c>
      <c r="C152" s="124">
        <v>923</v>
      </c>
      <c r="D152" s="124">
        <v>56368</v>
      </c>
      <c r="E152" s="150" t="s">
        <v>163</v>
      </c>
      <c r="F152" s="124">
        <v>24525</v>
      </c>
      <c r="G152" s="125">
        <v>1248</v>
      </c>
    </row>
    <row r="153" ht="24" spans="1:7">
      <c r="A153" s="1">
        <v>151</v>
      </c>
      <c r="B153" s="121" t="s">
        <v>286</v>
      </c>
      <c r="C153" s="124">
        <v>6386</v>
      </c>
      <c r="D153" s="124">
        <v>92060</v>
      </c>
      <c r="E153" s="116" t="s">
        <v>160</v>
      </c>
      <c r="F153" s="124">
        <v>85095</v>
      </c>
      <c r="G153" s="125">
        <v>2359</v>
      </c>
    </row>
    <row r="154" ht="24" spans="1:7">
      <c r="A154" s="1">
        <v>152</v>
      </c>
      <c r="B154" s="121" t="s">
        <v>287</v>
      </c>
      <c r="C154" s="124">
        <v>6005</v>
      </c>
      <c r="D154" s="124">
        <v>48640</v>
      </c>
      <c r="E154" s="116" t="s">
        <v>160</v>
      </c>
      <c r="F154" s="124">
        <v>21109</v>
      </c>
      <c r="G154" s="125">
        <v>1500</v>
      </c>
    </row>
    <row r="155" ht="24" spans="1:7">
      <c r="A155" s="1">
        <v>153</v>
      </c>
      <c r="B155" s="121" t="s">
        <v>288</v>
      </c>
      <c r="C155" s="124">
        <v>3803</v>
      </c>
      <c r="D155" s="124">
        <v>48211</v>
      </c>
      <c r="E155" s="116" t="s">
        <v>160</v>
      </c>
      <c r="F155" s="124">
        <v>74201</v>
      </c>
      <c r="G155" s="125">
        <v>1693.4</v>
      </c>
    </row>
    <row r="156" ht="24" spans="1:7">
      <c r="A156" s="1">
        <v>154</v>
      </c>
      <c r="B156" s="121" t="s">
        <v>66</v>
      </c>
      <c r="C156" s="124">
        <v>4172</v>
      </c>
      <c r="D156" s="124">
        <v>155998</v>
      </c>
      <c r="E156" s="116" t="s">
        <v>160</v>
      </c>
      <c r="F156" s="124">
        <v>71304</v>
      </c>
      <c r="G156" s="125">
        <v>1343.03</v>
      </c>
    </row>
    <row r="157" ht="24" spans="1:7">
      <c r="A157" s="1">
        <v>155</v>
      </c>
      <c r="B157" s="121" t="s">
        <v>67</v>
      </c>
      <c r="C157" s="124">
        <v>7707</v>
      </c>
      <c r="D157" s="124">
        <v>154425</v>
      </c>
      <c r="E157" s="116" t="s">
        <v>160</v>
      </c>
      <c r="F157" s="124">
        <v>124112</v>
      </c>
      <c r="G157" s="125">
        <v>3841</v>
      </c>
    </row>
    <row r="158" spans="1:7">
      <c r="A158" s="1">
        <v>156</v>
      </c>
      <c r="B158" s="121" t="s">
        <v>289</v>
      </c>
      <c r="C158" s="124">
        <v>172</v>
      </c>
      <c r="D158" s="124">
        <v>0</v>
      </c>
      <c r="E158" s="150" t="s">
        <v>163</v>
      </c>
      <c r="F158" s="124">
        <v>24467</v>
      </c>
      <c r="G158" s="125">
        <v>0</v>
      </c>
    </row>
    <row r="159" ht="24" spans="1:7">
      <c r="A159" s="1">
        <v>157</v>
      </c>
      <c r="B159" s="121" t="s">
        <v>290</v>
      </c>
      <c r="C159" s="124">
        <v>171</v>
      </c>
      <c r="D159" s="124">
        <v>8454</v>
      </c>
      <c r="E159" s="150" t="s">
        <v>163</v>
      </c>
      <c r="F159" s="124">
        <v>18930</v>
      </c>
      <c r="G159" s="125">
        <v>846.8</v>
      </c>
    </row>
    <row r="160" ht="24" spans="1:7">
      <c r="A160" s="1">
        <v>158</v>
      </c>
      <c r="B160" s="121" t="s">
        <v>291</v>
      </c>
      <c r="C160" s="124">
        <v>2854</v>
      </c>
      <c r="D160" s="124">
        <v>36000</v>
      </c>
      <c r="E160" s="150" t="s">
        <v>169</v>
      </c>
      <c r="F160" s="124">
        <v>30600</v>
      </c>
      <c r="G160" s="125">
        <v>974.36</v>
      </c>
    </row>
    <row r="161" ht="24" spans="1:7">
      <c r="A161" s="1">
        <v>159</v>
      </c>
      <c r="B161" s="121" t="s">
        <v>292</v>
      </c>
      <c r="C161" s="124">
        <v>2016</v>
      </c>
      <c r="D161" s="124">
        <v>34002</v>
      </c>
      <c r="E161" s="150" t="s">
        <v>169</v>
      </c>
      <c r="F161" s="124">
        <v>14528</v>
      </c>
      <c r="G161" s="125">
        <v>516</v>
      </c>
    </row>
    <row r="162" ht="36" spans="1:7">
      <c r="A162" s="1">
        <v>160</v>
      </c>
      <c r="B162" s="121" t="s">
        <v>293</v>
      </c>
      <c r="C162" s="124">
        <v>1055</v>
      </c>
      <c r="D162" s="124">
        <v>36668</v>
      </c>
      <c r="E162" s="150" t="s">
        <v>163</v>
      </c>
      <c r="F162" s="124">
        <v>14796</v>
      </c>
      <c r="G162" s="125">
        <v>378</v>
      </c>
    </row>
    <row r="163" ht="24" spans="1:7">
      <c r="A163" s="1">
        <v>161</v>
      </c>
      <c r="B163" s="121" t="s">
        <v>68</v>
      </c>
      <c r="C163" s="124">
        <v>4919</v>
      </c>
      <c r="D163" s="124">
        <v>167992</v>
      </c>
      <c r="E163" s="116" t="s">
        <v>160</v>
      </c>
      <c r="F163" s="124">
        <v>50991</v>
      </c>
      <c r="G163" s="125">
        <v>2075</v>
      </c>
    </row>
    <row r="164" ht="24" spans="1:7">
      <c r="A164" s="1">
        <v>162</v>
      </c>
      <c r="B164" s="121" t="s">
        <v>69</v>
      </c>
      <c r="C164" s="124">
        <v>3394</v>
      </c>
      <c r="D164" s="124">
        <v>113005</v>
      </c>
      <c r="E164" s="116" t="s">
        <v>160</v>
      </c>
      <c r="F164" s="124">
        <v>80479</v>
      </c>
      <c r="G164" s="125">
        <v>1742.73</v>
      </c>
    </row>
    <row r="165" ht="24" spans="1:7">
      <c r="A165" s="1">
        <v>163</v>
      </c>
      <c r="B165" s="121" t="s">
        <v>294</v>
      </c>
      <c r="C165" s="124">
        <v>985</v>
      </c>
      <c r="D165" s="124">
        <v>110000</v>
      </c>
      <c r="E165" s="150" t="s">
        <v>163</v>
      </c>
      <c r="F165" s="124">
        <v>35418</v>
      </c>
      <c r="G165" s="125">
        <v>708</v>
      </c>
    </row>
    <row r="166" ht="24" spans="1:7">
      <c r="A166" s="1">
        <v>164</v>
      </c>
      <c r="B166" s="121" t="s">
        <v>295</v>
      </c>
      <c r="C166" s="124">
        <v>1273</v>
      </c>
      <c r="D166" s="124">
        <v>23000</v>
      </c>
      <c r="E166" s="150" t="s">
        <v>169</v>
      </c>
      <c r="F166" s="124">
        <v>19690</v>
      </c>
      <c r="G166" s="125">
        <v>382.25</v>
      </c>
    </row>
    <row r="167" ht="24" spans="1:7">
      <c r="A167" s="1">
        <v>165</v>
      </c>
      <c r="B167" s="121" t="s">
        <v>70</v>
      </c>
      <c r="C167" s="124">
        <v>2827</v>
      </c>
      <c r="D167" s="124">
        <v>108282</v>
      </c>
      <c r="E167" s="116" t="s">
        <v>160</v>
      </c>
      <c r="F167" s="124">
        <v>40994</v>
      </c>
      <c r="G167" s="125">
        <v>1516</v>
      </c>
    </row>
    <row r="168" ht="24" spans="1:7">
      <c r="A168" s="1">
        <v>166</v>
      </c>
      <c r="B168" s="121" t="s">
        <v>71</v>
      </c>
      <c r="C168" s="124">
        <v>8452</v>
      </c>
      <c r="D168" s="124">
        <v>151544.3</v>
      </c>
      <c r="E168" s="116" t="s">
        <v>160</v>
      </c>
      <c r="F168" s="124">
        <v>71668.03</v>
      </c>
      <c r="G168" s="125">
        <v>4258.33</v>
      </c>
    </row>
    <row r="169" ht="24" spans="1:7">
      <c r="A169" s="1">
        <v>167</v>
      </c>
      <c r="B169" s="121" t="s">
        <v>296</v>
      </c>
      <c r="C169" s="124">
        <v>3012</v>
      </c>
      <c r="D169" s="124">
        <v>275403</v>
      </c>
      <c r="E169" s="116" t="s">
        <v>160</v>
      </c>
      <c r="F169" s="124">
        <v>40134</v>
      </c>
      <c r="G169" s="125">
        <v>4551.28</v>
      </c>
    </row>
    <row r="170" ht="24" spans="1:7">
      <c r="A170" s="1">
        <v>168</v>
      </c>
      <c r="B170" s="121" t="s">
        <v>72</v>
      </c>
      <c r="C170" s="124">
        <v>437</v>
      </c>
      <c r="D170" s="124">
        <v>214000</v>
      </c>
      <c r="E170" s="116" t="s">
        <v>160</v>
      </c>
      <c r="F170" s="124">
        <v>52000</v>
      </c>
      <c r="G170" s="125">
        <v>759.68</v>
      </c>
    </row>
    <row r="171" spans="1:7">
      <c r="A171" s="1">
        <v>169</v>
      </c>
      <c r="B171" s="121" t="s">
        <v>297</v>
      </c>
      <c r="C171" s="124">
        <v>2149</v>
      </c>
      <c r="D171" s="124">
        <v>20333</v>
      </c>
      <c r="E171" s="150" t="s">
        <v>169</v>
      </c>
      <c r="F171" s="124">
        <v>29363</v>
      </c>
      <c r="G171" s="125">
        <v>0</v>
      </c>
    </row>
    <row r="172" ht="24" spans="1:7">
      <c r="A172" s="1">
        <v>170</v>
      </c>
      <c r="B172" s="121" t="s">
        <v>298</v>
      </c>
      <c r="C172" s="124">
        <v>2388</v>
      </c>
      <c r="D172" s="124">
        <v>38500</v>
      </c>
      <c r="E172" s="150" t="s">
        <v>169</v>
      </c>
      <c r="F172" s="124">
        <v>0</v>
      </c>
      <c r="G172" s="125">
        <v>0</v>
      </c>
    </row>
    <row r="173" ht="24" spans="1:7">
      <c r="A173" s="1">
        <v>171</v>
      </c>
      <c r="B173" s="121" t="s">
        <v>299</v>
      </c>
      <c r="C173" s="124">
        <v>0</v>
      </c>
      <c r="D173" s="124">
        <v>0</v>
      </c>
      <c r="E173" s="150" t="s">
        <v>163</v>
      </c>
      <c r="F173" s="124">
        <v>0</v>
      </c>
      <c r="G173" s="125">
        <v>0</v>
      </c>
    </row>
    <row r="174" ht="24" spans="1:7">
      <c r="A174" s="1">
        <v>172</v>
      </c>
      <c r="B174" s="121" t="s">
        <v>300</v>
      </c>
      <c r="C174" s="124">
        <v>1373</v>
      </c>
      <c r="D174" s="124">
        <v>21000</v>
      </c>
      <c r="E174" s="116" t="s">
        <v>160</v>
      </c>
      <c r="F174" s="124">
        <v>0</v>
      </c>
      <c r="G174" s="125">
        <v>245</v>
      </c>
    </row>
    <row r="175" ht="24" spans="1:7">
      <c r="A175" s="1">
        <v>173</v>
      </c>
      <c r="B175" s="121" t="s">
        <v>301</v>
      </c>
      <c r="C175" s="124">
        <v>1999</v>
      </c>
      <c r="D175" s="124">
        <v>38000</v>
      </c>
      <c r="E175" s="150" t="s">
        <v>169</v>
      </c>
      <c r="F175" s="124">
        <v>0</v>
      </c>
      <c r="G175" s="125">
        <v>420</v>
      </c>
    </row>
    <row r="176" ht="24" spans="1:7">
      <c r="A176" s="1">
        <v>174</v>
      </c>
      <c r="B176" s="121" t="s">
        <v>302</v>
      </c>
      <c r="C176" s="124">
        <v>1717</v>
      </c>
      <c r="D176" s="124">
        <v>120000</v>
      </c>
      <c r="E176" s="116" t="s">
        <v>160</v>
      </c>
      <c r="F176" s="124">
        <v>68000</v>
      </c>
      <c r="G176" s="125">
        <v>1281</v>
      </c>
    </row>
    <row r="177" ht="24" spans="1:7">
      <c r="A177" s="1">
        <v>175</v>
      </c>
      <c r="B177" s="121" t="s">
        <v>303</v>
      </c>
      <c r="C177" s="124">
        <v>2494</v>
      </c>
      <c r="D177" s="124">
        <v>23928</v>
      </c>
      <c r="E177" s="150" t="s">
        <v>169</v>
      </c>
      <c r="F177" s="124">
        <v>0</v>
      </c>
      <c r="G177" s="125">
        <v>166</v>
      </c>
    </row>
    <row r="178" ht="24" spans="1:7">
      <c r="A178" s="1">
        <v>176</v>
      </c>
      <c r="B178" s="121" t="s">
        <v>304</v>
      </c>
      <c r="C178" s="124">
        <v>1534</v>
      </c>
      <c r="D178" s="124">
        <v>12150</v>
      </c>
      <c r="E178" s="150" t="s">
        <v>169</v>
      </c>
      <c r="F178" s="124">
        <v>0</v>
      </c>
      <c r="G178" s="125">
        <v>0</v>
      </c>
    </row>
    <row r="179" ht="36" spans="1:7">
      <c r="A179" s="1">
        <v>177</v>
      </c>
      <c r="B179" s="121" t="s">
        <v>305</v>
      </c>
      <c r="C179" s="124">
        <v>839</v>
      </c>
      <c r="D179" s="124">
        <v>13000</v>
      </c>
      <c r="E179" s="150" t="s">
        <v>163</v>
      </c>
      <c r="F179" s="124">
        <v>0</v>
      </c>
      <c r="G179" s="125">
        <v>225</v>
      </c>
    </row>
    <row r="180" ht="24" spans="1:7">
      <c r="A180" s="1">
        <v>178</v>
      </c>
      <c r="B180" s="121" t="s">
        <v>306</v>
      </c>
      <c r="C180" s="124">
        <v>1042</v>
      </c>
      <c r="D180" s="124">
        <v>65000</v>
      </c>
      <c r="E180" s="150" t="s">
        <v>163</v>
      </c>
      <c r="F180" s="124">
        <v>23480</v>
      </c>
      <c r="G180" s="125">
        <v>173</v>
      </c>
    </row>
    <row r="181" ht="24" spans="1:7">
      <c r="A181" s="1">
        <v>179</v>
      </c>
      <c r="B181" s="121" t="s">
        <v>307</v>
      </c>
      <c r="C181" s="124">
        <v>0</v>
      </c>
      <c r="D181" s="124">
        <v>510</v>
      </c>
      <c r="E181" s="150" t="s">
        <v>163</v>
      </c>
      <c r="F181" s="124">
        <v>2304</v>
      </c>
      <c r="G181" s="125">
        <v>18</v>
      </c>
    </row>
    <row r="182" ht="24" spans="1:7">
      <c r="A182" s="1">
        <v>180</v>
      </c>
      <c r="B182" s="121" t="s">
        <v>308</v>
      </c>
      <c r="C182" s="124">
        <v>2930</v>
      </c>
      <c r="D182" s="124">
        <v>38500</v>
      </c>
      <c r="E182" s="150" t="s">
        <v>169</v>
      </c>
      <c r="F182" s="124">
        <v>0</v>
      </c>
      <c r="G182" s="125">
        <v>0</v>
      </c>
    </row>
    <row r="183" ht="24" spans="1:7">
      <c r="A183" s="1">
        <v>181</v>
      </c>
      <c r="B183" s="121" t="s">
        <v>73</v>
      </c>
      <c r="C183" s="124">
        <v>11743</v>
      </c>
      <c r="D183" s="124">
        <v>300000</v>
      </c>
      <c r="E183" s="116" t="s">
        <v>160</v>
      </c>
      <c r="F183" s="124">
        <v>119889</v>
      </c>
      <c r="G183" s="125">
        <v>4542</v>
      </c>
    </row>
    <row r="184" ht="24" spans="1:7">
      <c r="A184" s="1">
        <v>182</v>
      </c>
      <c r="B184" s="121" t="s">
        <v>309</v>
      </c>
      <c r="C184" s="124">
        <v>880</v>
      </c>
      <c r="D184" s="124">
        <v>2000</v>
      </c>
      <c r="E184" s="150" t="s">
        <v>163</v>
      </c>
      <c r="F184" s="124">
        <v>18748</v>
      </c>
      <c r="G184" s="125">
        <v>720</v>
      </c>
    </row>
    <row r="185" ht="24" spans="1:7">
      <c r="A185" s="1">
        <v>183</v>
      </c>
      <c r="B185" s="121" t="s">
        <v>310</v>
      </c>
      <c r="C185" s="124">
        <v>0</v>
      </c>
      <c r="D185" s="124">
        <v>2500</v>
      </c>
      <c r="E185" s="150" t="s">
        <v>163</v>
      </c>
      <c r="F185" s="124">
        <v>2480</v>
      </c>
      <c r="G185" s="125">
        <v>15</v>
      </c>
    </row>
    <row r="186" ht="24" spans="1:7">
      <c r="A186" s="1">
        <v>184</v>
      </c>
      <c r="B186" s="121" t="s">
        <v>74</v>
      </c>
      <c r="C186" s="124">
        <v>2925</v>
      </c>
      <c r="D186" s="124">
        <v>58586</v>
      </c>
      <c r="E186" s="116" t="s">
        <v>160</v>
      </c>
      <c r="F186" s="124">
        <v>27572</v>
      </c>
      <c r="G186" s="125">
        <v>1044</v>
      </c>
    </row>
    <row r="187" ht="24" spans="1:7">
      <c r="A187" s="1">
        <v>185</v>
      </c>
      <c r="B187" s="121" t="s">
        <v>311</v>
      </c>
      <c r="C187" s="124">
        <v>586</v>
      </c>
      <c r="D187" s="124">
        <v>30000</v>
      </c>
      <c r="E187" s="150" t="s">
        <v>163</v>
      </c>
      <c r="F187" s="124">
        <v>30020</v>
      </c>
      <c r="G187" s="125">
        <v>250</v>
      </c>
    </row>
    <row r="188" ht="24" spans="1:7">
      <c r="A188" s="1">
        <v>186</v>
      </c>
      <c r="B188" s="121" t="s">
        <v>312</v>
      </c>
      <c r="C188" s="124">
        <v>491</v>
      </c>
      <c r="D188" s="124">
        <v>0</v>
      </c>
      <c r="E188" s="150" t="s">
        <v>163</v>
      </c>
      <c r="F188" s="124">
        <v>0</v>
      </c>
      <c r="G188" s="125">
        <v>0</v>
      </c>
    </row>
    <row r="189" ht="24" spans="1:7">
      <c r="A189" s="1">
        <v>187</v>
      </c>
      <c r="B189" s="121" t="s">
        <v>313</v>
      </c>
      <c r="C189" s="124">
        <v>227</v>
      </c>
      <c r="D189" s="124">
        <v>0</v>
      </c>
      <c r="E189" s="150" t="s">
        <v>163</v>
      </c>
      <c r="F189" s="124">
        <v>0</v>
      </c>
      <c r="G189" s="125">
        <v>50</v>
      </c>
    </row>
    <row r="190" ht="24" spans="1:7">
      <c r="A190" s="1">
        <v>188</v>
      </c>
      <c r="B190" s="121" t="s">
        <v>75</v>
      </c>
      <c r="C190" s="124">
        <v>2556</v>
      </c>
      <c r="D190" s="124">
        <v>96173</v>
      </c>
      <c r="E190" s="116" t="s">
        <v>160</v>
      </c>
      <c r="F190" s="124">
        <v>46020</v>
      </c>
      <c r="G190" s="125">
        <v>1350</v>
      </c>
    </row>
    <row r="191" ht="24" spans="1:7">
      <c r="A191" s="1">
        <v>189</v>
      </c>
      <c r="B191" s="121" t="s">
        <v>314</v>
      </c>
      <c r="C191" s="124">
        <v>4378</v>
      </c>
      <c r="D191" s="124">
        <v>57119</v>
      </c>
      <c r="E191" s="116" t="s">
        <v>160</v>
      </c>
      <c r="F191" s="124">
        <v>57115</v>
      </c>
      <c r="G191" s="125">
        <v>1750</v>
      </c>
    </row>
    <row r="192" ht="24" spans="1:7">
      <c r="A192" s="1">
        <v>190</v>
      </c>
      <c r="B192" s="121" t="s">
        <v>76</v>
      </c>
      <c r="C192" s="124">
        <v>2431</v>
      </c>
      <c r="D192" s="124">
        <v>78925</v>
      </c>
      <c r="E192" s="116" t="s">
        <v>160</v>
      </c>
      <c r="F192" s="124">
        <v>26959</v>
      </c>
      <c r="G192" s="125">
        <v>1200</v>
      </c>
    </row>
    <row r="193" ht="24" spans="1:7">
      <c r="A193" s="1">
        <v>191</v>
      </c>
      <c r="B193" s="167" t="s">
        <v>315</v>
      </c>
      <c r="C193" s="124">
        <v>940</v>
      </c>
      <c r="D193" s="124">
        <v>33300</v>
      </c>
      <c r="E193" s="150" t="s">
        <v>163</v>
      </c>
      <c r="F193" s="124">
        <v>18250</v>
      </c>
      <c r="G193" s="125">
        <v>87</v>
      </c>
    </row>
    <row r="194" ht="24" spans="1:7">
      <c r="A194" s="1">
        <v>192</v>
      </c>
      <c r="B194" s="167" t="s">
        <v>316</v>
      </c>
      <c r="C194" s="124">
        <v>377</v>
      </c>
      <c r="D194" s="124">
        <v>101573</v>
      </c>
      <c r="E194" s="150" t="s">
        <v>163</v>
      </c>
      <c r="F194" s="124">
        <v>77573</v>
      </c>
      <c r="G194" s="125">
        <v>2410</v>
      </c>
    </row>
    <row r="195" ht="24" spans="1:7">
      <c r="A195" s="1">
        <v>193</v>
      </c>
      <c r="B195" s="167" t="s">
        <v>77</v>
      </c>
      <c r="C195" s="124">
        <v>6707</v>
      </c>
      <c r="D195" s="124">
        <v>231430</v>
      </c>
      <c r="E195" s="116" t="s">
        <v>160</v>
      </c>
      <c r="F195" s="124">
        <v>107134</v>
      </c>
      <c r="G195" s="125">
        <v>3601</v>
      </c>
    </row>
    <row r="196" spans="1:7">
      <c r="A196" s="1">
        <v>194</v>
      </c>
      <c r="B196" s="167" t="s">
        <v>317</v>
      </c>
      <c r="C196" s="124">
        <v>605</v>
      </c>
      <c r="D196" s="124">
        <v>5318</v>
      </c>
      <c r="E196" s="150" t="s">
        <v>169</v>
      </c>
      <c r="F196" s="124">
        <v>18330</v>
      </c>
      <c r="G196" s="125">
        <v>36.15</v>
      </c>
    </row>
    <row r="197" ht="24" spans="1:7">
      <c r="A197" s="1">
        <v>195</v>
      </c>
      <c r="B197" s="167" t="s">
        <v>318</v>
      </c>
      <c r="C197" s="124">
        <v>469</v>
      </c>
      <c r="D197" s="124">
        <v>15000</v>
      </c>
      <c r="E197" s="150" t="s">
        <v>163</v>
      </c>
      <c r="F197" s="124">
        <v>14900</v>
      </c>
      <c r="G197" s="125">
        <v>0</v>
      </c>
    </row>
    <row r="198" spans="1:7">
      <c r="A198" s="1">
        <v>196</v>
      </c>
      <c r="B198" s="167" t="s">
        <v>319</v>
      </c>
      <c r="C198" s="124">
        <v>1452</v>
      </c>
      <c r="D198" s="124">
        <v>6718</v>
      </c>
      <c r="E198" s="150" t="s">
        <v>169</v>
      </c>
      <c r="F198" s="124">
        <v>7521</v>
      </c>
      <c r="G198" s="125">
        <v>120</v>
      </c>
    </row>
    <row r="199" ht="24" spans="1:7">
      <c r="A199" s="1">
        <v>197</v>
      </c>
      <c r="B199" s="167" t="s">
        <v>78</v>
      </c>
      <c r="C199" s="124">
        <v>5821</v>
      </c>
      <c r="D199" s="124">
        <v>109843</v>
      </c>
      <c r="E199" s="116" t="s">
        <v>160</v>
      </c>
      <c r="F199" s="124">
        <v>99223</v>
      </c>
      <c r="G199" s="125">
        <v>3429</v>
      </c>
    </row>
    <row r="200" ht="24" spans="1:7">
      <c r="A200" s="1">
        <v>198</v>
      </c>
      <c r="B200" s="167" t="s">
        <v>80</v>
      </c>
      <c r="C200" s="124">
        <v>2844</v>
      </c>
      <c r="D200" s="124">
        <v>83975</v>
      </c>
      <c r="E200" s="116" t="s">
        <v>160</v>
      </c>
      <c r="F200" s="124">
        <v>34766</v>
      </c>
      <c r="G200" s="125">
        <v>1560</v>
      </c>
    </row>
    <row r="201" ht="24" spans="1:7">
      <c r="A201" s="1">
        <v>199</v>
      </c>
      <c r="B201" s="167" t="s">
        <v>320</v>
      </c>
      <c r="C201" s="124">
        <v>876</v>
      </c>
      <c r="D201" s="124">
        <v>7200</v>
      </c>
      <c r="E201" s="150" t="s">
        <v>163</v>
      </c>
      <c r="F201" s="124">
        <v>3650</v>
      </c>
      <c r="G201" s="125">
        <v>413</v>
      </c>
    </row>
    <row r="202" ht="24" spans="1:7">
      <c r="A202" s="1">
        <v>200</v>
      </c>
      <c r="B202" s="167" t="s">
        <v>321</v>
      </c>
      <c r="C202" s="124">
        <v>30</v>
      </c>
      <c r="D202" s="124">
        <v>23345</v>
      </c>
      <c r="E202" s="150" t="s">
        <v>163</v>
      </c>
      <c r="F202" s="124">
        <v>0</v>
      </c>
      <c r="G202" s="125">
        <v>0</v>
      </c>
    </row>
    <row r="203" ht="24" spans="1:7">
      <c r="A203" s="1">
        <v>201</v>
      </c>
      <c r="B203" s="167" t="s">
        <v>322</v>
      </c>
      <c r="C203" s="124">
        <v>0</v>
      </c>
      <c r="D203" s="124">
        <v>3157</v>
      </c>
      <c r="E203" s="150" t="s">
        <v>163</v>
      </c>
      <c r="F203" s="124">
        <v>4124</v>
      </c>
      <c r="G203" s="125">
        <v>0</v>
      </c>
    </row>
    <row r="204" ht="24" spans="1:7">
      <c r="A204" s="1">
        <v>202</v>
      </c>
      <c r="B204" s="167" t="s">
        <v>323</v>
      </c>
      <c r="C204" s="124">
        <v>197</v>
      </c>
      <c r="D204" s="124">
        <v>90005</v>
      </c>
      <c r="E204" s="150" t="s">
        <v>163</v>
      </c>
      <c r="F204" s="124">
        <v>60612</v>
      </c>
      <c r="G204" s="125">
        <v>1255.2</v>
      </c>
    </row>
    <row r="205" ht="24" spans="1:7">
      <c r="A205" s="1">
        <v>203</v>
      </c>
      <c r="B205" s="121" t="s">
        <v>81</v>
      </c>
      <c r="C205" s="124">
        <v>1712</v>
      </c>
      <c r="D205" s="124">
        <v>50280</v>
      </c>
      <c r="E205" s="116" t="s">
        <v>160</v>
      </c>
      <c r="F205" s="124">
        <v>10982</v>
      </c>
      <c r="G205" s="125">
        <v>350.1</v>
      </c>
    </row>
    <row r="206" ht="24" spans="1:7">
      <c r="A206" s="1">
        <v>204</v>
      </c>
      <c r="B206" s="121" t="s">
        <v>324</v>
      </c>
      <c r="C206" s="124">
        <v>166</v>
      </c>
      <c r="D206" s="124">
        <v>5150.86</v>
      </c>
      <c r="E206" s="150" t="s">
        <v>163</v>
      </c>
      <c r="F206" s="124">
        <v>3802.19</v>
      </c>
      <c r="G206" s="125">
        <v>66</v>
      </c>
    </row>
    <row r="207" ht="24" spans="1:7">
      <c r="A207" s="1">
        <v>205</v>
      </c>
      <c r="B207" s="121" t="s">
        <v>325</v>
      </c>
      <c r="C207" s="124">
        <v>173</v>
      </c>
      <c r="D207" s="124">
        <v>3300</v>
      </c>
      <c r="E207" s="150" t="s">
        <v>163</v>
      </c>
      <c r="F207" s="124">
        <v>2800</v>
      </c>
      <c r="G207" s="125">
        <v>50</v>
      </c>
    </row>
    <row r="208" ht="24" spans="1:7">
      <c r="A208" s="1">
        <v>206</v>
      </c>
      <c r="B208" s="121" t="s">
        <v>326</v>
      </c>
      <c r="C208" s="124">
        <v>1547</v>
      </c>
      <c r="D208" s="124">
        <v>5270.38</v>
      </c>
      <c r="E208" s="150" t="s">
        <v>169</v>
      </c>
      <c r="F208" s="124">
        <v>9344.23</v>
      </c>
      <c r="G208" s="125">
        <v>80.12</v>
      </c>
    </row>
    <row r="209" ht="24" spans="1:7">
      <c r="A209" s="1">
        <v>207</v>
      </c>
      <c r="B209" s="121" t="s">
        <v>327</v>
      </c>
      <c r="C209" s="124">
        <v>0</v>
      </c>
      <c r="D209" s="124">
        <v>8667.45</v>
      </c>
      <c r="E209" s="150" t="s">
        <v>163</v>
      </c>
      <c r="F209" s="124">
        <v>10153.91</v>
      </c>
      <c r="G209" s="125">
        <v>72.15</v>
      </c>
    </row>
    <row r="210" ht="24" spans="1:7">
      <c r="A210" s="1">
        <v>208</v>
      </c>
      <c r="B210" s="121" t="s">
        <v>328</v>
      </c>
      <c r="C210" s="124">
        <v>777</v>
      </c>
      <c r="D210" s="124">
        <v>52935</v>
      </c>
      <c r="E210" s="150" t="s">
        <v>163</v>
      </c>
      <c r="F210" s="124">
        <v>10939</v>
      </c>
      <c r="G210" s="125">
        <v>296</v>
      </c>
    </row>
    <row r="211" ht="24" spans="1:7">
      <c r="A211" s="1">
        <v>209</v>
      </c>
      <c r="B211" s="121" t="s">
        <v>82</v>
      </c>
      <c r="C211" s="124">
        <v>2929</v>
      </c>
      <c r="D211" s="124">
        <v>48057</v>
      </c>
      <c r="E211" s="116" t="s">
        <v>160</v>
      </c>
      <c r="F211" s="124">
        <v>30811</v>
      </c>
      <c r="G211" s="125">
        <v>1393.19</v>
      </c>
    </row>
    <row r="212" ht="24" spans="1:7">
      <c r="A212" s="1">
        <v>210</v>
      </c>
      <c r="B212" s="121" t="s">
        <v>329</v>
      </c>
      <c r="C212" s="124">
        <v>0</v>
      </c>
      <c r="D212" s="124">
        <v>21600</v>
      </c>
      <c r="E212" s="150" t="s">
        <v>163</v>
      </c>
      <c r="F212" s="124">
        <v>6574</v>
      </c>
      <c r="G212" s="125">
        <v>180</v>
      </c>
    </row>
    <row r="213" ht="24" spans="1:7">
      <c r="A213" s="1">
        <v>211</v>
      </c>
      <c r="B213" s="121" t="s">
        <v>83</v>
      </c>
      <c r="C213" s="124">
        <v>2209</v>
      </c>
      <c r="D213" s="124">
        <v>48400</v>
      </c>
      <c r="E213" s="116" t="s">
        <v>160</v>
      </c>
      <c r="F213" s="124">
        <v>17331</v>
      </c>
      <c r="G213" s="125">
        <v>675</v>
      </c>
    </row>
    <row r="214" ht="24" spans="1:7">
      <c r="A214" s="1">
        <v>212</v>
      </c>
      <c r="B214" s="121" t="s">
        <v>330</v>
      </c>
      <c r="C214" s="124">
        <v>0</v>
      </c>
      <c r="D214" s="124">
        <v>8000</v>
      </c>
      <c r="E214" s="150" t="s">
        <v>163</v>
      </c>
      <c r="F214" s="124">
        <v>4491</v>
      </c>
      <c r="G214" s="125">
        <v>21</v>
      </c>
    </row>
    <row r="215" ht="24" spans="1:7">
      <c r="A215" s="1">
        <v>213</v>
      </c>
      <c r="B215" s="121" t="s">
        <v>331</v>
      </c>
      <c r="C215" s="124">
        <v>2565</v>
      </c>
      <c r="D215" s="124">
        <v>16008</v>
      </c>
      <c r="E215" s="150" t="s">
        <v>169</v>
      </c>
      <c r="F215" s="124">
        <v>5162</v>
      </c>
      <c r="G215" s="125">
        <v>339</v>
      </c>
    </row>
    <row r="216" ht="24" spans="1:7">
      <c r="A216" s="1">
        <v>214</v>
      </c>
      <c r="B216" s="121" t="s">
        <v>332</v>
      </c>
      <c r="C216" s="124">
        <v>950</v>
      </c>
      <c r="D216" s="124">
        <v>143190</v>
      </c>
      <c r="E216" s="150" t="s">
        <v>163</v>
      </c>
      <c r="F216" s="124">
        <v>5000</v>
      </c>
      <c r="G216" s="125">
        <v>25</v>
      </c>
    </row>
    <row r="217" ht="24" spans="1:7">
      <c r="A217" s="1">
        <v>215</v>
      </c>
      <c r="B217" s="121" t="s">
        <v>333</v>
      </c>
      <c r="C217" s="124">
        <v>750</v>
      </c>
      <c r="D217" s="124">
        <v>46550</v>
      </c>
      <c r="E217" s="150" t="s">
        <v>163</v>
      </c>
      <c r="F217" s="124">
        <v>28312</v>
      </c>
      <c r="G217" s="125">
        <v>55.3</v>
      </c>
    </row>
    <row r="218" ht="24" spans="1:7">
      <c r="A218" s="1">
        <v>216</v>
      </c>
      <c r="B218" s="121" t="s">
        <v>334</v>
      </c>
      <c r="C218" s="124">
        <v>1269</v>
      </c>
      <c r="D218" s="124">
        <v>33000</v>
      </c>
      <c r="E218" s="150" t="s">
        <v>169</v>
      </c>
      <c r="F218" s="124">
        <v>17519</v>
      </c>
      <c r="G218" s="125">
        <v>337</v>
      </c>
    </row>
    <row r="219" ht="24" spans="1:7">
      <c r="A219" s="1">
        <v>217</v>
      </c>
      <c r="B219" s="121" t="s">
        <v>335</v>
      </c>
      <c r="C219" s="124">
        <v>350</v>
      </c>
      <c r="D219" s="124">
        <v>10000</v>
      </c>
      <c r="E219" s="150" t="s">
        <v>163</v>
      </c>
      <c r="F219" s="124">
        <v>0</v>
      </c>
      <c r="G219" s="125">
        <v>66</v>
      </c>
    </row>
    <row r="220" ht="24" spans="1:7">
      <c r="A220" s="1">
        <v>218</v>
      </c>
      <c r="B220" s="121" t="s">
        <v>336</v>
      </c>
      <c r="C220" s="124">
        <v>851</v>
      </c>
      <c r="D220" s="124">
        <v>34621</v>
      </c>
      <c r="E220" s="150" t="s">
        <v>163</v>
      </c>
      <c r="F220" s="124">
        <v>8934</v>
      </c>
      <c r="G220" s="125">
        <v>420</v>
      </c>
    </row>
    <row r="221" ht="24" spans="1:7">
      <c r="A221" s="1">
        <v>219</v>
      </c>
      <c r="B221" s="121" t="s">
        <v>337</v>
      </c>
      <c r="C221" s="124">
        <v>0</v>
      </c>
      <c r="D221" s="124">
        <v>0</v>
      </c>
      <c r="E221" s="150" t="s">
        <v>163</v>
      </c>
      <c r="F221" s="124">
        <v>0</v>
      </c>
      <c r="G221" s="125">
        <v>0</v>
      </c>
    </row>
    <row r="222" ht="24" spans="1:7">
      <c r="A222" s="1">
        <v>220</v>
      </c>
      <c r="B222" s="121" t="s">
        <v>338</v>
      </c>
      <c r="C222" s="124">
        <v>1071</v>
      </c>
      <c r="D222" s="124">
        <v>10184</v>
      </c>
      <c r="E222" s="150" t="s">
        <v>163</v>
      </c>
      <c r="F222" s="124">
        <v>5675</v>
      </c>
      <c r="G222" s="125">
        <v>41</v>
      </c>
    </row>
    <row r="223" ht="36" spans="1:7">
      <c r="A223" s="1">
        <v>221</v>
      </c>
      <c r="B223" s="121" t="s">
        <v>339</v>
      </c>
      <c r="C223" s="124">
        <v>0</v>
      </c>
      <c r="D223" s="124">
        <v>7998</v>
      </c>
      <c r="E223" s="150" t="s">
        <v>163</v>
      </c>
      <c r="F223" s="124">
        <v>3538</v>
      </c>
      <c r="G223" s="125">
        <v>319</v>
      </c>
    </row>
    <row r="224" ht="24" spans="1:7">
      <c r="A224" s="1">
        <v>222</v>
      </c>
      <c r="B224" s="121" t="s">
        <v>340</v>
      </c>
      <c r="C224" s="124">
        <v>0</v>
      </c>
      <c r="D224" s="124">
        <v>4000</v>
      </c>
      <c r="E224" s="150" t="s">
        <v>163</v>
      </c>
      <c r="F224" s="124">
        <v>1645</v>
      </c>
      <c r="G224" s="125">
        <v>0</v>
      </c>
    </row>
    <row r="225" ht="36" spans="1:7">
      <c r="A225" s="1">
        <v>223</v>
      </c>
      <c r="B225" s="121" t="s">
        <v>341</v>
      </c>
      <c r="C225" s="124">
        <v>680</v>
      </c>
      <c r="D225" s="124">
        <v>126323</v>
      </c>
      <c r="E225" s="150" t="s">
        <v>163</v>
      </c>
      <c r="F225" s="124">
        <v>10131</v>
      </c>
      <c r="G225" s="125">
        <v>98.27</v>
      </c>
    </row>
    <row r="226" ht="24" spans="1:7">
      <c r="A226" s="1">
        <v>224</v>
      </c>
      <c r="B226" s="121" t="s">
        <v>342</v>
      </c>
      <c r="C226" s="124">
        <v>0</v>
      </c>
      <c r="D226" s="124">
        <v>0</v>
      </c>
      <c r="E226" s="150" t="s">
        <v>163</v>
      </c>
      <c r="F226" s="124">
        <v>0</v>
      </c>
      <c r="G226" s="125">
        <v>0</v>
      </c>
    </row>
    <row r="227" ht="24" spans="1:7">
      <c r="A227" s="1">
        <v>225</v>
      </c>
      <c r="B227" s="121" t="s">
        <v>84</v>
      </c>
      <c r="C227" s="124">
        <v>2801</v>
      </c>
      <c r="D227" s="124">
        <v>66000</v>
      </c>
      <c r="E227" s="116" t="s">
        <v>160</v>
      </c>
      <c r="F227" s="124">
        <v>45000</v>
      </c>
      <c r="G227" s="125">
        <v>1030</v>
      </c>
    </row>
    <row r="228" ht="24" spans="1:7">
      <c r="A228" s="1">
        <v>226</v>
      </c>
      <c r="B228" s="121" t="s">
        <v>343</v>
      </c>
      <c r="C228" s="124">
        <v>129</v>
      </c>
      <c r="D228" s="124">
        <v>10800</v>
      </c>
      <c r="E228" s="150" t="s">
        <v>163</v>
      </c>
      <c r="F228" s="124">
        <v>2050</v>
      </c>
      <c r="G228" s="125">
        <v>93</v>
      </c>
    </row>
    <row r="229" ht="24" spans="1:7">
      <c r="A229" s="1">
        <v>227</v>
      </c>
      <c r="B229" s="121" t="s">
        <v>344</v>
      </c>
      <c r="C229" s="124">
        <v>67</v>
      </c>
      <c r="D229" s="124">
        <v>8560</v>
      </c>
      <c r="E229" s="150" t="s">
        <v>163</v>
      </c>
      <c r="F229" s="124">
        <v>0</v>
      </c>
      <c r="G229" s="125">
        <v>0</v>
      </c>
    </row>
    <row r="230" ht="24" spans="1:7">
      <c r="A230" s="1">
        <v>228</v>
      </c>
      <c r="B230" s="121" t="s">
        <v>345</v>
      </c>
      <c r="C230" s="124">
        <v>0</v>
      </c>
      <c r="D230" s="124">
        <v>0</v>
      </c>
      <c r="E230" s="150" t="s">
        <v>163</v>
      </c>
      <c r="F230" s="124">
        <v>0</v>
      </c>
      <c r="G230" s="125">
        <v>0</v>
      </c>
    </row>
    <row r="231" ht="24" spans="1:7">
      <c r="A231" s="1">
        <v>229</v>
      </c>
      <c r="B231" s="121" t="s">
        <v>346</v>
      </c>
      <c r="C231" s="124">
        <v>65</v>
      </c>
      <c r="D231" s="124">
        <v>19000</v>
      </c>
      <c r="E231" s="150" t="s">
        <v>163</v>
      </c>
      <c r="F231" s="124">
        <v>1200</v>
      </c>
      <c r="G231" s="125">
        <v>68</v>
      </c>
    </row>
    <row r="232" ht="24" spans="1:7">
      <c r="A232" s="1">
        <v>230</v>
      </c>
      <c r="B232" s="121" t="s">
        <v>347</v>
      </c>
      <c r="C232" s="124">
        <v>251</v>
      </c>
      <c r="D232" s="124">
        <v>21000</v>
      </c>
      <c r="E232" s="150" t="s">
        <v>163</v>
      </c>
      <c r="F232" s="124">
        <v>11500</v>
      </c>
      <c r="G232" s="125">
        <v>150</v>
      </c>
    </row>
    <row r="233" ht="24" spans="1:7">
      <c r="A233" s="153">
        <v>231</v>
      </c>
      <c r="B233" s="168" t="s">
        <v>348</v>
      </c>
      <c r="C233" s="169">
        <v>844</v>
      </c>
      <c r="D233" s="169">
        <v>66600</v>
      </c>
      <c r="E233" s="156" t="s">
        <v>163</v>
      </c>
      <c r="F233" s="169">
        <v>23800</v>
      </c>
      <c r="G233" s="170">
        <v>550</v>
      </c>
    </row>
    <row r="234" ht="24" spans="1:7">
      <c r="A234" s="1">
        <v>232</v>
      </c>
      <c r="B234" s="121" t="s">
        <v>349</v>
      </c>
      <c r="C234" s="124">
        <v>177</v>
      </c>
      <c r="D234" s="124">
        <v>41350</v>
      </c>
      <c r="E234" s="150" t="s">
        <v>163</v>
      </c>
      <c r="F234" s="124">
        <v>0</v>
      </c>
      <c r="G234" s="125">
        <v>38.51</v>
      </c>
    </row>
    <row r="235" ht="24" spans="1:7">
      <c r="A235" s="153">
        <v>233</v>
      </c>
      <c r="B235" s="168" t="s">
        <v>350</v>
      </c>
      <c r="C235" s="169">
        <v>889</v>
      </c>
      <c r="D235" s="169">
        <v>39850</v>
      </c>
      <c r="E235" s="156" t="s">
        <v>163</v>
      </c>
      <c r="F235" s="169">
        <v>25785</v>
      </c>
      <c r="G235" s="170">
        <v>595</v>
      </c>
    </row>
    <row r="236" ht="36" spans="1:7">
      <c r="A236" s="1">
        <v>234</v>
      </c>
      <c r="B236" s="121" t="s">
        <v>351</v>
      </c>
      <c r="C236" s="124">
        <v>0</v>
      </c>
      <c r="D236" s="124">
        <v>0</v>
      </c>
      <c r="E236" s="150" t="s">
        <v>163</v>
      </c>
      <c r="F236" s="124">
        <v>0</v>
      </c>
      <c r="G236" s="125">
        <v>0</v>
      </c>
    </row>
    <row r="237" ht="24" spans="1:7">
      <c r="A237" s="1">
        <v>235</v>
      </c>
      <c r="B237" s="121" t="s">
        <v>352</v>
      </c>
      <c r="C237" s="124">
        <v>1466</v>
      </c>
      <c r="D237" s="124">
        <v>45000</v>
      </c>
      <c r="E237" s="116" t="s">
        <v>160</v>
      </c>
      <c r="F237" s="124">
        <v>20755</v>
      </c>
      <c r="G237" s="125">
        <v>255</v>
      </c>
    </row>
    <row r="238" ht="24" spans="1:7">
      <c r="A238" s="1">
        <v>236</v>
      </c>
      <c r="B238" s="121" t="s">
        <v>353</v>
      </c>
      <c r="C238" s="124">
        <v>577</v>
      </c>
      <c r="D238" s="124">
        <v>6893</v>
      </c>
      <c r="E238" s="150" t="s">
        <v>163</v>
      </c>
      <c r="F238" s="124">
        <v>8165</v>
      </c>
      <c r="G238" s="125">
        <v>0</v>
      </c>
    </row>
    <row r="239" ht="24" spans="1:7">
      <c r="A239" s="153">
        <v>237</v>
      </c>
      <c r="B239" s="168" t="s">
        <v>85</v>
      </c>
      <c r="C239" s="169">
        <v>3606</v>
      </c>
      <c r="D239" s="169">
        <v>147000</v>
      </c>
      <c r="E239" s="171" t="s">
        <v>160</v>
      </c>
      <c r="F239" s="169">
        <v>43816</v>
      </c>
      <c r="G239" s="170">
        <v>534</v>
      </c>
    </row>
    <row r="240" ht="24" spans="1:7">
      <c r="A240" s="153">
        <v>238</v>
      </c>
      <c r="B240" s="168" t="s">
        <v>86</v>
      </c>
      <c r="C240" s="169">
        <v>1755</v>
      </c>
      <c r="D240" s="169">
        <v>166667</v>
      </c>
      <c r="E240" s="171" t="s">
        <v>160</v>
      </c>
      <c r="F240" s="169">
        <v>19720</v>
      </c>
      <c r="G240" s="170">
        <v>181</v>
      </c>
    </row>
    <row r="241" ht="24" spans="1:7">
      <c r="A241" s="1">
        <v>239</v>
      </c>
      <c r="B241" s="121" t="s">
        <v>354</v>
      </c>
      <c r="C241" s="124">
        <v>0</v>
      </c>
      <c r="D241" s="124">
        <v>0</v>
      </c>
      <c r="E241" s="150" t="s">
        <v>163</v>
      </c>
      <c r="F241" s="124">
        <v>0</v>
      </c>
      <c r="G241" s="125">
        <v>0</v>
      </c>
    </row>
    <row r="242" ht="24" spans="1:7">
      <c r="A242" s="153">
        <v>240</v>
      </c>
      <c r="B242" s="168" t="s">
        <v>87</v>
      </c>
      <c r="C242" s="169">
        <v>3242</v>
      </c>
      <c r="D242" s="169">
        <v>42000</v>
      </c>
      <c r="E242" s="171" t="s">
        <v>160</v>
      </c>
      <c r="F242" s="169">
        <v>19582</v>
      </c>
      <c r="G242" s="170">
        <v>288</v>
      </c>
    </row>
    <row r="243" ht="24" spans="1:7">
      <c r="A243" s="153">
        <v>241</v>
      </c>
      <c r="B243" s="168" t="s">
        <v>355</v>
      </c>
      <c r="C243" s="169">
        <v>1672</v>
      </c>
      <c r="D243" s="169">
        <v>23000</v>
      </c>
      <c r="E243" s="156" t="s">
        <v>163</v>
      </c>
      <c r="F243" s="169">
        <v>12818</v>
      </c>
      <c r="G243" s="170">
        <v>150</v>
      </c>
    </row>
    <row r="244" ht="24" spans="1:7">
      <c r="A244" s="1">
        <v>242</v>
      </c>
      <c r="B244" s="121" t="s">
        <v>356</v>
      </c>
      <c r="C244" s="124">
        <v>424</v>
      </c>
      <c r="D244" s="124">
        <v>33000</v>
      </c>
      <c r="E244" s="150" t="s">
        <v>163</v>
      </c>
      <c r="F244" s="124">
        <v>7796</v>
      </c>
      <c r="G244" s="125">
        <v>78</v>
      </c>
    </row>
    <row r="245" ht="24" spans="1:7">
      <c r="A245" s="153">
        <v>243</v>
      </c>
      <c r="B245" s="168" t="s">
        <v>88</v>
      </c>
      <c r="C245" s="169">
        <v>3535</v>
      </c>
      <c r="D245" s="169">
        <v>93000</v>
      </c>
      <c r="E245" s="171" t="s">
        <v>160</v>
      </c>
      <c r="F245" s="169">
        <v>25877</v>
      </c>
      <c r="G245" s="170">
        <v>2046</v>
      </c>
    </row>
    <row r="246" ht="24" spans="1:7">
      <c r="A246" s="1">
        <v>244</v>
      </c>
      <c r="B246" s="121" t="s">
        <v>89</v>
      </c>
      <c r="C246" s="124">
        <v>1625</v>
      </c>
      <c r="D246" s="124">
        <v>46172</v>
      </c>
      <c r="E246" s="116" t="s">
        <v>160</v>
      </c>
      <c r="F246" s="124">
        <v>48527</v>
      </c>
      <c r="G246" s="125">
        <v>980</v>
      </c>
    </row>
    <row r="247" spans="1:7">
      <c r="A247" s="1">
        <v>245</v>
      </c>
      <c r="B247" s="121" t="s">
        <v>90</v>
      </c>
      <c r="C247" s="124">
        <v>6463</v>
      </c>
      <c r="D247" s="124">
        <v>279857</v>
      </c>
      <c r="E247" s="116" t="s">
        <v>160</v>
      </c>
      <c r="F247" s="124">
        <v>69287</v>
      </c>
      <c r="G247" s="125">
        <v>1356</v>
      </c>
    </row>
    <row r="248" ht="24" spans="1:7">
      <c r="A248" s="1">
        <v>246</v>
      </c>
      <c r="B248" s="121" t="s">
        <v>357</v>
      </c>
      <c r="C248" s="124">
        <v>387</v>
      </c>
      <c r="D248" s="124">
        <v>41409</v>
      </c>
      <c r="E248" s="150" t="s">
        <v>163</v>
      </c>
      <c r="F248" s="124">
        <v>13377</v>
      </c>
      <c r="G248" s="125">
        <v>125</v>
      </c>
    </row>
    <row r="249" spans="1:7">
      <c r="A249" s="1">
        <v>247</v>
      </c>
      <c r="B249" s="121" t="s">
        <v>91</v>
      </c>
      <c r="C249" s="124">
        <v>10070</v>
      </c>
      <c r="D249" s="124">
        <v>400000</v>
      </c>
      <c r="E249" s="116" t="s">
        <v>160</v>
      </c>
      <c r="F249" s="124">
        <v>139000</v>
      </c>
      <c r="G249" s="125">
        <v>4540.43</v>
      </c>
    </row>
    <row r="250" ht="24" spans="1:7">
      <c r="A250" s="1">
        <v>248</v>
      </c>
      <c r="B250" s="121" t="s">
        <v>358</v>
      </c>
      <c r="C250" s="124">
        <v>504</v>
      </c>
      <c r="D250" s="124">
        <v>0</v>
      </c>
      <c r="E250" s="150" t="s">
        <v>163</v>
      </c>
      <c r="F250" s="124">
        <v>0</v>
      </c>
      <c r="G250" s="125">
        <v>0</v>
      </c>
    </row>
    <row r="251" ht="24" spans="1:7">
      <c r="A251" s="1">
        <v>249</v>
      </c>
      <c r="B251" s="121" t="s">
        <v>359</v>
      </c>
      <c r="C251" s="124">
        <v>471</v>
      </c>
      <c r="D251" s="124">
        <v>35000</v>
      </c>
      <c r="E251" s="150" t="s">
        <v>163</v>
      </c>
      <c r="F251" s="124">
        <v>8000</v>
      </c>
      <c r="G251" s="125">
        <v>160</v>
      </c>
    </row>
    <row r="252" ht="24" spans="1:7">
      <c r="A252" s="1">
        <v>250</v>
      </c>
      <c r="B252" s="121" t="s">
        <v>360</v>
      </c>
      <c r="C252" s="124">
        <v>791</v>
      </c>
      <c r="D252" s="124">
        <v>13000</v>
      </c>
      <c r="E252" s="150" t="s">
        <v>163</v>
      </c>
      <c r="F252" s="124">
        <v>13000</v>
      </c>
      <c r="G252" s="125">
        <v>9</v>
      </c>
    </row>
    <row r="253" ht="24" spans="1:7">
      <c r="A253" s="1">
        <v>251</v>
      </c>
      <c r="B253" s="121" t="s">
        <v>92</v>
      </c>
      <c r="C253" s="124">
        <v>2173</v>
      </c>
      <c r="D253" s="124">
        <v>60000</v>
      </c>
      <c r="E253" s="116" t="s">
        <v>160</v>
      </c>
      <c r="F253" s="124">
        <v>29613</v>
      </c>
      <c r="G253" s="125">
        <v>0</v>
      </c>
    </row>
    <row r="254" ht="24" spans="1:7">
      <c r="A254" s="1">
        <v>252</v>
      </c>
      <c r="B254" s="172" t="s">
        <v>361</v>
      </c>
      <c r="C254" s="124">
        <v>491</v>
      </c>
      <c r="D254" s="124">
        <v>13200</v>
      </c>
      <c r="E254" s="150" t="s">
        <v>163</v>
      </c>
      <c r="F254" s="124">
        <v>6487</v>
      </c>
      <c r="G254" s="125">
        <v>503</v>
      </c>
    </row>
    <row r="255" ht="24" spans="1:7">
      <c r="A255" s="1">
        <v>253</v>
      </c>
      <c r="B255" s="172" t="s">
        <v>362</v>
      </c>
      <c r="C255" s="124">
        <v>400</v>
      </c>
      <c r="D255" s="124">
        <v>50420</v>
      </c>
      <c r="E255" s="150" t="s">
        <v>163</v>
      </c>
      <c r="F255" s="124">
        <v>14699</v>
      </c>
      <c r="G255" s="125">
        <v>532</v>
      </c>
    </row>
    <row r="256" ht="24" spans="1:7">
      <c r="A256" s="1">
        <v>254</v>
      </c>
      <c r="B256" s="172" t="s">
        <v>363</v>
      </c>
      <c r="C256" s="124">
        <v>407</v>
      </c>
      <c r="D256" s="124">
        <v>59100</v>
      </c>
      <c r="E256" s="150" t="s">
        <v>163</v>
      </c>
      <c r="F256" s="124">
        <v>35400</v>
      </c>
      <c r="G256" s="125">
        <v>873</v>
      </c>
    </row>
    <row r="257" ht="24" spans="1:7">
      <c r="A257" s="1">
        <v>255</v>
      </c>
      <c r="B257" s="121" t="s">
        <v>364</v>
      </c>
      <c r="C257" s="124">
        <v>984</v>
      </c>
      <c r="D257" s="124">
        <v>3000</v>
      </c>
      <c r="E257" s="150" t="s">
        <v>163</v>
      </c>
      <c r="F257" s="124">
        <v>6000</v>
      </c>
      <c r="G257" s="125">
        <v>170</v>
      </c>
    </row>
    <row r="258" ht="24" spans="1:7">
      <c r="A258" s="1">
        <v>256</v>
      </c>
      <c r="B258" s="121" t="s">
        <v>365</v>
      </c>
      <c r="C258" s="124">
        <v>167</v>
      </c>
      <c r="D258" s="124">
        <v>57000</v>
      </c>
      <c r="E258" s="150" t="s">
        <v>163</v>
      </c>
      <c r="F258" s="124">
        <v>19838</v>
      </c>
      <c r="G258" s="125">
        <v>244</v>
      </c>
    </row>
    <row r="259" ht="24" spans="1:7">
      <c r="A259" s="1">
        <v>257</v>
      </c>
      <c r="B259" s="121" t="s">
        <v>93</v>
      </c>
      <c r="C259" s="124">
        <v>2739</v>
      </c>
      <c r="D259" s="124">
        <v>290183</v>
      </c>
      <c r="E259" s="116" t="s">
        <v>160</v>
      </c>
      <c r="F259" s="124">
        <v>112511.81</v>
      </c>
      <c r="G259" s="125">
        <v>6768</v>
      </c>
    </row>
    <row r="260" spans="1:7">
      <c r="A260" s="1">
        <v>258</v>
      </c>
      <c r="B260" s="121" t="s">
        <v>94</v>
      </c>
      <c r="C260" s="124">
        <v>2941</v>
      </c>
      <c r="D260" s="124">
        <v>90000</v>
      </c>
      <c r="E260" s="116" t="s">
        <v>160</v>
      </c>
      <c r="F260" s="124">
        <v>49300.2</v>
      </c>
      <c r="G260" s="125">
        <v>1826</v>
      </c>
    </row>
    <row r="261" ht="24" spans="1:7">
      <c r="A261" s="1">
        <v>259</v>
      </c>
      <c r="B261" s="121" t="s">
        <v>366</v>
      </c>
      <c r="C261" s="124">
        <v>0</v>
      </c>
      <c r="D261" s="124">
        <v>0</v>
      </c>
      <c r="E261" s="150" t="s">
        <v>163</v>
      </c>
      <c r="F261" s="124">
        <v>0</v>
      </c>
      <c r="G261" s="125">
        <v>0</v>
      </c>
    </row>
    <row r="262" ht="24" spans="1:7">
      <c r="A262" s="1">
        <v>260</v>
      </c>
      <c r="B262" s="121" t="s">
        <v>367</v>
      </c>
      <c r="C262" s="124">
        <v>149</v>
      </c>
      <c r="D262" s="129" t="s">
        <v>211</v>
      </c>
      <c r="E262" s="150" t="s">
        <v>163</v>
      </c>
      <c r="F262" s="124"/>
      <c r="G262" s="125"/>
    </row>
    <row r="263" ht="24" spans="1:7">
      <c r="A263" s="1">
        <v>261</v>
      </c>
      <c r="B263" s="121" t="s">
        <v>368</v>
      </c>
      <c r="C263" s="124">
        <v>629</v>
      </c>
      <c r="D263" s="124">
        <v>66410</v>
      </c>
      <c r="E263" s="150" t="s">
        <v>163</v>
      </c>
      <c r="F263" s="124">
        <v>560</v>
      </c>
      <c r="G263" s="125">
        <v>500</v>
      </c>
    </row>
    <row r="264" ht="24" spans="1:7">
      <c r="A264" s="1">
        <v>262</v>
      </c>
      <c r="B264" s="121" t="s">
        <v>95</v>
      </c>
      <c r="C264" s="124">
        <v>1491</v>
      </c>
      <c r="D264" s="124">
        <v>186676</v>
      </c>
      <c r="E264" s="116" t="s">
        <v>160</v>
      </c>
      <c r="F264" s="124">
        <v>23371</v>
      </c>
      <c r="G264" s="125">
        <v>849</v>
      </c>
    </row>
    <row r="265" ht="24" spans="1:7">
      <c r="A265" s="1">
        <v>263</v>
      </c>
      <c r="B265" s="121" t="s">
        <v>369</v>
      </c>
      <c r="C265" s="124">
        <v>328</v>
      </c>
      <c r="D265" s="124">
        <v>13776</v>
      </c>
      <c r="E265" s="150" t="s">
        <v>163</v>
      </c>
      <c r="F265" s="124">
        <v>0</v>
      </c>
      <c r="G265" s="125">
        <v>0</v>
      </c>
    </row>
    <row r="266" ht="24" spans="1:7">
      <c r="A266" s="1">
        <v>264</v>
      </c>
      <c r="B266" s="121" t="s">
        <v>96</v>
      </c>
      <c r="C266" s="124">
        <v>6068</v>
      </c>
      <c r="D266" s="124">
        <v>350000</v>
      </c>
      <c r="E266" s="116" t="s">
        <v>160</v>
      </c>
      <c r="F266" s="124">
        <v>83200</v>
      </c>
      <c r="G266" s="125">
        <v>2550</v>
      </c>
    </row>
    <row r="267" ht="36" spans="1:7">
      <c r="A267" s="1">
        <v>265</v>
      </c>
      <c r="B267" s="121" t="s">
        <v>370</v>
      </c>
      <c r="C267" s="124">
        <v>9</v>
      </c>
      <c r="D267" s="124">
        <v>12000</v>
      </c>
      <c r="E267" s="150" t="s">
        <v>163</v>
      </c>
      <c r="F267" s="124">
        <v>2590</v>
      </c>
      <c r="G267" s="125">
        <v>65</v>
      </c>
    </row>
    <row r="268" ht="24" spans="1:7">
      <c r="A268" s="1">
        <v>266</v>
      </c>
      <c r="B268" s="121" t="s">
        <v>97</v>
      </c>
      <c r="C268" s="124">
        <v>5015</v>
      </c>
      <c r="D268" s="124">
        <v>61188.08</v>
      </c>
      <c r="E268" s="116" t="s">
        <v>160</v>
      </c>
      <c r="F268" s="124">
        <v>66133</v>
      </c>
      <c r="G268" s="125">
        <v>3842.52</v>
      </c>
    </row>
    <row r="269" ht="24" spans="1:7">
      <c r="A269" s="1">
        <v>267</v>
      </c>
      <c r="B269" s="121" t="s">
        <v>371</v>
      </c>
      <c r="C269" s="124">
        <v>25</v>
      </c>
      <c r="D269" s="124">
        <v>1200</v>
      </c>
      <c r="E269" s="150" t="s">
        <v>163</v>
      </c>
      <c r="F269" s="124">
        <v>4500</v>
      </c>
      <c r="G269" s="125">
        <v>75</v>
      </c>
    </row>
    <row r="270" ht="24" spans="1:7">
      <c r="A270" s="1">
        <v>268</v>
      </c>
      <c r="B270" s="121" t="s">
        <v>372</v>
      </c>
      <c r="C270" s="124">
        <v>181</v>
      </c>
      <c r="D270" s="124">
        <v>12000</v>
      </c>
      <c r="E270" s="150" t="s">
        <v>163</v>
      </c>
      <c r="F270" s="124">
        <v>15400</v>
      </c>
      <c r="G270" s="125">
        <v>252</v>
      </c>
    </row>
    <row r="271" ht="24" spans="1:7">
      <c r="A271" s="1">
        <v>269</v>
      </c>
      <c r="B271" s="121" t="s">
        <v>373</v>
      </c>
      <c r="C271" s="124">
        <v>442</v>
      </c>
      <c r="D271" s="124">
        <v>20300</v>
      </c>
      <c r="E271" s="150" t="s">
        <v>163</v>
      </c>
      <c r="F271" s="124">
        <v>1800</v>
      </c>
      <c r="G271" s="125">
        <v>132</v>
      </c>
    </row>
    <row r="272" ht="24" spans="1:7">
      <c r="A272" s="1">
        <v>270</v>
      </c>
      <c r="B272" s="121" t="s">
        <v>98</v>
      </c>
      <c r="C272" s="124">
        <v>7460</v>
      </c>
      <c r="D272" s="124">
        <v>149142</v>
      </c>
      <c r="E272" s="116" t="s">
        <v>160</v>
      </c>
      <c r="F272" s="124">
        <v>112949</v>
      </c>
      <c r="G272" s="125">
        <v>3639</v>
      </c>
    </row>
    <row r="273" ht="24" spans="1:7">
      <c r="A273" s="1">
        <v>271</v>
      </c>
      <c r="B273" s="121" t="s">
        <v>374</v>
      </c>
      <c r="C273" s="124">
        <v>939</v>
      </c>
      <c r="D273" s="124">
        <v>12300</v>
      </c>
      <c r="E273" s="150" t="s">
        <v>163</v>
      </c>
      <c r="F273" s="124">
        <v>0</v>
      </c>
      <c r="G273" s="125">
        <v>281</v>
      </c>
    </row>
    <row r="274" spans="1:7">
      <c r="A274" s="1">
        <v>272</v>
      </c>
      <c r="B274" s="121" t="s">
        <v>375</v>
      </c>
      <c r="C274" s="124">
        <v>23</v>
      </c>
      <c r="D274" s="124" t="s">
        <v>211</v>
      </c>
      <c r="E274" s="150" t="s">
        <v>163</v>
      </c>
      <c r="F274" s="124"/>
      <c r="G274" s="125"/>
    </row>
    <row r="275" ht="24" spans="1:7">
      <c r="A275" s="1">
        <v>273</v>
      </c>
      <c r="B275" s="121" t="s">
        <v>99</v>
      </c>
      <c r="C275" s="124">
        <v>8024</v>
      </c>
      <c r="D275" s="124">
        <v>61630</v>
      </c>
      <c r="E275" s="116" t="s">
        <v>160</v>
      </c>
      <c r="F275" s="124">
        <v>53416</v>
      </c>
      <c r="G275" s="125">
        <v>3095.85</v>
      </c>
    </row>
    <row r="276" ht="24" spans="1:7">
      <c r="A276" s="1">
        <v>274</v>
      </c>
      <c r="B276" s="121" t="s">
        <v>376</v>
      </c>
      <c r="C276" s="124">
        <v>990</v>
      </c>
      <c r="D276" s="124">
        <v>70590</v>
      </c>
      <c r="E276" s="150" t="s">
        <v>163</v>
      </c>
      <c r="F276" s="124">
        <v>28156</v>
      </c>
      <c r="G276" s="125">
        <v>1207.66</v>
      </c>
    </row>
    <row r="277" ht="24" spans="1:7">
      <c r="A277" s="153">
        <v>275</v>
      </c>
      <c r="B277" s="168" t="s">
        <v>100</v>
      </c>
      <c r="C277" s="169">
        <v>3193</v>
      </c>
      <c r="D277" s="169">
        <v>54823</v>
      </c>
      <c r="E277" s="171" t="s">
        <v>160</v>
      </c>
      <c r="F277" s="169">
        <v>39447</v>
      </c>
      <c r="G277" s="170">
        <v>1248</v>
      </c>
    </row>
    <row r="278" ht="24" spans="1:7">
      <c r="A278" s="1">
        <v>276</v>
      </c>
      <c r="B278" s="121" t="s">
        <v>377</v>
      </c>
      <c r="C278" s="124">
        <v>36</v>
      </c>
      <c r="D278" s="124">
        <v>86667</v>
      </c>
      <c r="E278" s="150" t="s">
        <v>163</v>
      </c>
      <c r="F278" s="124">
        <v>31894</v>
      </c>
      <c r="G278" s="125">
        <v>361</v>
      </c>
    </row>
    <row r="279" ht="24" spans="1:7">
      <c r="A279" s="1">
        <v>277</v>
      </c>
      <c r="B279" s="121" t="s">
        <v>378</v>
      </c>
      <c r="C279" s="124">
        <v>584</v>
      </c>
      <c r="D279" s="124">
        <v>349669.98</v>
      </c>
      <c r="E279" s="150" t="s">
        <v>163</v>
      </c>
      <c r="F279" s="124">
        <v>9760</v>
      </c>
      <c r="G279" s="125">
        <v>280.9</v>
      </c>
    </row>
    <row r="280" ht="24" spans="1:7">
      <c r="A280" s="1">
        <v>278</v>
      </c>
      <c r="B280" s="121" t="s">
        <v>101</v>
      </c>
      <c r="C280" s="124">
        <v>5425</v>
      </c>
      <c r="D280" s="124">
        <v>163810</v>
      </c>
      <c r="E280" s="116" t="s">
        <v>160</v>
      </c>
      <c r="F280" s="124">
        <v>68001</v>
      </c>
      <c r="G280" s="125">
        <v>3937</v>
      </c>
    </row>
    <row r="281" ht="24" spans="1:7">
      <c r="A281" s="1">
        <v>279</v>
      </c>
      <c r="B281" s="121" t="s">
        <v>379</v>
      </c>
      <c r="C281" s="124">
        <v>2036</v>
      </c>
      <c r="D281" s="124">
        <v>66666</v>
      </c>
      <c r="E281" s="116" t="s">
        <v>160</v>
      </c>
      <c r="F281" s="124">
        <v>47498.36</v>
      </c>
      <c r="G281" s="125">
        <v>1020</v>
      </c>
    </row>
    <row r="282" ht="24" spans="1:7">
      <c r="A282" s="173">
        <v>280</v>
      </c>
      <c r="B282" s="172" t="s">
        <v>102</v>
      </c>
      <c r="C282" s="152">
        <v>4540</v>
      </c>
      <c r="D282" s="152">
        <v>55094</v>
      </c>
      <c r="E282" s="144" t="s">
        <v>160</v>
      </c>
      <c r="F282" s="152">
        <v>47834</v>
      </c>
      <c r="G282" s="174">
        <v>1843</v>
      </c>
    </row>
    <row r="283" ht="24" spans="1:7">
      <c r="A283" s="173">
        <v>281</v>
      </c>
      <c r="B283" s="172" t="s">
        <v>380</v>
      </c>
      <c r="C283" s="152">
        <v>300</v>
      </c>
      <c r="D283" s="152">
        <v>55487</v>
      </c>
      <c r="E283" s="147" t="s">
        <v>163</v>
      </c>
      <c r="F283" s="152">
        <v>24798</v>
      </c>
      <c r="G283" s="174">
        <v>651</v>
      </c>
    </row>
    <row r="284" ht="24" spans="1:7">
      <c r="A284" s="1">
        <v>282</v>
      </c>
      <c r="B284" s="121" t="s">
        <v>103</v>
      </c>
      <c r="C284" s="124">
        <v>3247</v>
      </c>
      <c r="D284" s="124">
        <v>314029</v>
      </c>
      <c r="E284" s="116" t="s">
        <v>160</v>
      </c>
      <c r="F284" s="124">
        <v>34429.81</v>
      </c>
      <c r="G284" s="125">
        <v>1067.75</v>
      </c>
    </row>
    <row r="285" ht="24" spans="1:7">
      <c r="A285" s="1">
        <v>283</v>
      </c>
      <c r="B285" s="121" t="s">
        <v>381</v>
      </c>
      <c r="C285" s="124">
        <v>0</v>
      </c>
      <c r="D285" s="124">
        <v>0</v>
      </c>
      <c r="E285" s="150" t="s">
        <v>163</v>
      </c>
      <c r="F285" s="124">
        <v>0</v>
      </c>
      <c r="G285" s="125">
        <v>0</v>
      </c>
    </row>
    <row r="286" ht="24" spans="1:7">
      <c r="A286" s="1">
        <v>284</v>
      </c>
      <c r="B286" s="121" t="s">
        <v>104</v>
      </c>
      <c r="C286" s="124">
        <v>4432</v>
      </c>
      <c r="D286" s="124">
        <v>98890</v>
      </c>
      <c r="E286" s="116" t="s">
        <v>160</v>
      </c>
      <c r="F286" s="124">
        <v>42815</v>
      </c>
      <c r="G286" s="125">
        <v>3359</v>
      </c>
    </row>
    <row r="287" ht="24" spans="1:7">
      <c r="A287" s="1">
        <v>285</v>
      </c>
      <c r="B287" s="121" t="s">
        <v>382</v>
      </c>
      <c r="C287" s="124">
        <v>169</v>
      </c>
      <c r="D287" s="124">
        <v>16770</v>
      </c>
      <c r="E287" s="150" t="s">
        <v>163</v>
      </c>
      <c r="F287" s="124">
        <v>0</v>
      </c>
      <c r="G287" s="125">
        <v>0</v>
      </c>
    </row>
    <row r="288" ht="24" spans="1:7">
      <c r="A288" s="1">
        <v>286</v>
      </c>
      <c r="B288" s="121" t="s">
        <v>383</v>
      </c>
      <c r="C288" s="124">
        <v>614</v>
      </c>
      <c r="D288" s="124">
        <v>5798</v>
      </c>
      <c r="E288" s="150" t="s">
        <v>163</v>
      </c>
      <c r="F288" s="124">
        <v>7661</v>
      </c>
      <c r="G288" s="125">
        <v>156.95</v>
      </c>
    </row>
    <row r="289" ht="24" spans="1:7">
      <c r="A289" s="1">
        <v>287</v>
      </c>
      <c r="B289" s="121" t="s">
        <v>384</v>
      </c>
      <c r="C289" s="124">
        <v>0</v>
      </c>
      <c r="D289" s="124">
        <v>0</v>
      </c>
      <c r="E289" s="150" t="s">
        <v>163</v>
      </c>
      <c r="F289" s="124">
        <v>0</v>
      </c>
      <c r="G289" s="125">
        <v>0</v>
      </c>
    </row>
    <row r="290" spans="1:7">
      <c r="A290" s="1">
        <v>288</v>
      </c>
      <c r="B290" s="121" t="s">
        <v>385</v>
      </c>
      <c r="C290" s="124">
        <v>0</v>
      </c>
      <c r="D290" s="165" t="s">
        <v>211</v>
      </c>
      <c r="E290" s="165"/>
      <c r="F290" s="165"/>
      <c r="G290" s="175"/>
    </row>
    <row r="291" ht="24" spans="1:7">
      <c r="A291" s="1">
        <v>289</v>
      </c>
      <c r="B291" s="121" t="s">
        <v>140</v>
      </c>
      <c r="C291" s="124">
        <v>498</v>
      </c>
      <c r="D291" s="124">
        <v>7399.26</v>
      </c>
      <c r="E291" s="120" t="s">
        <v>205</v>
      </c>
      <c r="F291" s="124">
        <v>7768</v>
      </c>
      <c r="G291" s="125">
        <v>1015.48</v>
      </c>
    </row>
    <row r="292" ht="24" spans="1:7">
      <c r="A292" s="1">
        <v>290</v>
      </c>
      <c r="B292" s="121" t="s">
        <v>377</v>
      </c>
      <c r="C292" s="124">
        <v>1587</v>
      </c>
      <c r="D292" s="124">
        <v>23110</v>
      </c>
      <c r="E292" s="120" t="s">
        <v>169</v>
      </c>
      <c r="F292" s="124">
        <v>14166</v>
      </c>
      <c r="G292" s="125">
        <v>500.31</v>
      </c>
    </row>
    <row r="293" ht="24" spans="1:7">
      <c r="A293" s="1">
        <v>291</v>
      </c>
      <c r="B293" s="172" t="s">
        <v>386</v>
      </c>
      <c r="C293" s="124">
        <v>1857</v>
      </c>
      <c r="D293" s="124">
        <v>39422</v>
      </c>
      <c r="E293" s="120" t="s">
        <v>169</v>
      </c>
      <c r="F293" s="124">
        <v>16137</v>
      </c>
      <c r="G293" s="125">
        <v>1010</v>
      </c>
    </row>
    <row r="294" ht="24" spans="1:7">
      <c r="A294" s="1">
        <v>292</v>
      </c>
      <c r="B294" s="172" t="s">
        <v>387</v>
      </c>
      <c r="C294" s="124">
        <v>336</v>
      </c>
      <c r="D294" s="124">
        <v>13355</v>
      </c>
      <c r="E294" s="150" t="s">
        <v>163</v>
      </c>
      <c r="F294" s="124">
        <v>4380</v>
      </c>
      <c r="G294" s="125">
        <v>143</v>
      </c>
    </row>
    <row r="295" ht="24" spans="1:7">
      <c r="A295" s="1">
        <v>293</v>
      </c>
      <c r="B295" s="172" t="s">
        <v>388</v>
      </c>
      <c r="C295" s="124">
        <v>727</v>
      </c>
      <c r="D295" s="124">
        <v>33320</v>
      </c>
      <c r="E295" s="150" t="s">
        <v>163</v>
      </c>
      <c r="F295" s="124">
        <v>7979</v>
      </c>
      <c r="G295" s="125">
        <v>219.2</v>
      </c>
    </row>
    <row r="296" ht="24" spans="1:7">
      <c r="A296" s="1">
        <v>294</v>
      </c>
      <c r="B296" s="172" t="s">
        <v>389</v>
      </c>
      <c r="C296" s="124">
        <v>430</v>
      </c>
      <c r="D296" s="124">
        <v>26666</v>
      </c>
      <c r="E296" s="150" t="s">
        <v>163</v>
      </c>
      <c r="F296" s="124">
        <v>0</v>
      </c>
      <c r="G296" s="125">
        <v>356</v>
      </c>
    </row>
    <row r="297" ht="24" spans="1:7">
      <c r="A297" s="1">
        <v>295</v>
      </c>
      <c r="B297" s="121" t="s">
        <v>390</v>
      </c>
      <c r="C297" s="124">
        <v>0</v>
      </c>
      <c r="D297" s="124">
        <v>130000</v>
      </c>
      <c r="E297" s="150" t="s">
        <v>163</v>
      </c>
      <c r="F297" s="124">
        <v>36500</v>
      </c>
      <c r="G297" s="125">
        <v>600</v>
      </c>
    </row>
    <row r="298" ht="24" spans="1:7">
      <c r="A298" s="1">
        <v>296</v>
      </c>
      <c r="B298" s="121" t="s">
        <v>105</v>
      </c>
      <c r="C298" s="124">
        <v>4159</v>
      </c>
      <c r="D298" s="124">
        <v>87340</v>
      </c>
      <c r="E298" s="116" t="s">
        <v>160</v>
      </c>
      <c r="F298" s="124">
        <v>49084</v>
      </c>
      <c r="G298" s="125">
        <v>3560</v>
      </c>
    </row>
    <row r="299" ht="24" spans="1:7">
      <c r="A299" s="1">
        <v>297</v>
      </c>
      <c r="B299" s="121" t="s">
        <v>391</v>
      </c>
      <c r="C299" s="124">
        <v>396</v>
      </c>
      <c r="D299" s="124">
        <v>10100</v>
      </c>
      <c r="E299" s="150" t="s">
        <v>163</v>
      </c>
      <c r="F299" s="124">
        <v>0</v>
      </c>
      <c r="G299" s="125">
        <v>0</v>
      </c>
    </row>
    <row r="300" spans="1:7">
      <c r="A300" s="1">
        <v>298</v>
      </c>
      <c r="B300" s="121" t="s">
        <v>106</v>
      </c>
      <c r="C300" s="124">
        <v>4280</v>
      </c>
      <c r="D300" s="124">
        <v>55880</v>
      </c>
      <c r="E300" s="116" t="s">
        <v>160</v>
      </c>
      <c r="F300" s="124">
        <v>44021.47</v>
      </c>
      <c r="G300" s="125">
        <v>2260.19</v>
      </c>
    </row>
    <row r="301" spans="1:7">
      <c r="A301" s="1">
        <v>299</v>
      </c>
      <c r="B301" s="121" t="s">
        <v>392</v>
      </c>
      <c r="C301" s="124">
        <v>79</v>
      </c>
      <c r="D301" s="124">
        <v>1747</v>
      </c>
      <c r="E301" s="150" t="s">
        <v>163</v>
      </c>
      <c r="F301" s="124">
        <v>0</v>
      </c>
      <c r="G301" s="125">
        <v>14</v>
      </c>
    </row>
    <row r="302" ht="24" spans="1:7">
      <c r="A302" s="1">
        <v>300</v>
      </c>
      <c r="B302" s="121" t="s">
        <v>107</v>
      </c>
      <c r="C302" s="124">
        <v>7024</v>
      </c>
      <c r="D302" s="124">
        <v>93057</v>
      </c>
      <c r="E302" s="116" t="s">
        <v>160</v>
      </c>
      <c r="F302" s="124">
        <v>68450</v>
      </c>
      <c r="G302" s="125">
        <v>2359</v>
      </c>
    </row>
    <row r="303" ht="24" spans="1:7">
      <c r="A303" s="1">
        <v>301</v>
      </c>
      <c r="B303" s="121" t="s">
        <v>393</v>
      </c>
      <c r="C303" s="124">
        <v>248</v>
      </c>
      <c r="D303" s="124">
        <v>30050</v>
      </c>
      <c r="E303" s="150" t="s">
        <v>163</v>
      </c>
      <c r="F303" s="124">
        <v>20050</v>
      </c>
      <c r="G303" s="125">
        <v>620</v>
      </c>
    </row>
    <row r="304" ht="24" spans="1:7">
      <c r="A304" s="1">
        <v>302</v>
      </c>
      <c r="B304" s="121" t="s">
        <v>394</v>
      </c>
      <c r="C304" s="124">
        <v>0</v>
      </c>
      <c r="D304" s="124">
        <v>5367</v>
      </c>
      <c r="E304" s="150" t="s">
        <v>163</v>
      </c>
      <c r="F304" s="124">
        <v>11369</v>
      </c>
      <c r="G304" s="125">
        <v>0</v>
      </c>
    </row>
    <row r="305" ht="24" spans="1:7">
      <c r="A305" s="1">
        <v>303</v>
      </c>
      <c r="B305" s="121" t="s">
        <v>395</v>
      </c>
      <c r="C305" s="124">
        <v>4750</v>
      </c>
      <c r="D305" s="124">
        <v>72930</v>
      </c>
      <c r="E305" s="116" t="s">
        <v>160</v>
      </c>
      <c r="F305" s="124">
        <v>6419</v>
      </c>
      <c r="G305" s="125">
        <v>97</v>
      </c>
    </row>
    <row r="306" ht="24" spans="1:7">
      <c r="A306" s="1">
        <v>304</v>
      </c>
      <c r="B306" s="121" t="s">
        <v>108</v>
      </c>
      <c r="C306" s="124">
        <v>5298</v>
      </c>
      <c r="D306" s="124">
        <v>68740</v>
      </c>
      <c r="E306" s="116" t="s">
        <v>160</v>
      </c>
      <c r="F306" s="124">
        <v>10348</v>
      </c>
      <c r="G306" s="125">
        <v>250</v>
      </c>
    </row>
    <row r="307" ht="24" spans="1:7">
      <c r="A307" s="1">
        <v>305</v>
      </c>
      <c r="B307" s="121" t="s">
        <v>109</v>
      </c>
      <c r="C307" s="124">
        <v>2706</v>
      </c>
      <c r="D307" s="124">
        <v>79920</v>
      </c>
      <c r="E307" s="116" t="s">
        <v>160</v>
      </c>
      <c r="F307" s="124">
        <v>27457</v>
      </c>
      <c r="G307" s="125">
        <v>1103</v>
      </c>
    </row>
    <row r="308" ht="24" spans="1:7">
      <c r="A308" s="1">
        <v>306</v>
      </c>
      <c r="B308" s="121" t="s">
        <v>396</v>
      </c>
      <c r="C308" s="124">
        <v>1216</v>
      </c>
      <c r="D308" s="124">
        <v>36950</v>
      </c>
      <c r="E308" s="120" t="s">
        <v>169</v>
      </c>
      <c r="F308" s="124">
        <v>32900</v>
      </c>
      <c r="G308" s="125">
        <v>430</v>
      </c>
    </row>
    <row r="309" ht="24" spans="1:7">
      <c r="A309" s="1">
        <v>307</v>
      </c>
      <c r="B309" s="121" t="s">
        <v>397</v>
      </c>
      <c r="C309" s="124">
        <v>88</v>
      </c>
      <c r="D309" s="124">
        <v>20000</v>
      </c>
      <c r="E309" s="120" t="s">
        <v>169</v>
      </c>
      <c r="F309" s="124">
        <v>0</v>
      </c>
      <c r="G309" s="125">
        <v>36</v>
      </c>
    </row>
    <row r="310" ht="24" spans="1:7">
      <c r="A310" s="173">
        <v>308</v>
      </c>
      <c r="B310" s="172" t="s">
        <v>110</v>
      </c>
      <c r="C310" s="152">
        <v>6036</v>
      </c>
      <c r="D310" s="152">
        <v>70000</v>
      </c>
      <c r="E310" s="144" t="s">
        <v>160</v>
      </c>
      <c r="F310" s="152">
        <v>35820</v>
      </c>
      <c r="G310" s="174">
        <v>520</v>
      </c>
    </row>
    <row r="311" ht="24" spans="1:7">
      <c r="A311" s="1">
        <v>309</v>
      </c>
      <c r="B311" s="121" t="s">
        <v>398</v>
      </c>
      <c r="C311" s="124">
        <v>5</v>
      </c>
      <c r="D311" s="124">
        <v>57000</v>
      </c>
      <c r="E311" s="150" t="s">
        <v>163</v>
      </c>
      <c r="F311" s="124">
        <v>28065</v>
      </c>
      <c r="G311" s="125">
        <v>128</v>
      </c>
    </row>
    <row r="312" ht="24" spans="1:7">
      <c r="A312" s="1">
        <v>310</v>
      </c>
      <c r="B312" s="121" t="s">
        <v>399</v>
      </c>
      <c r="C312" s="124">
        <v>0</v>
      </c>
      <c r="D312" s="124">
        <v>21300</v>
      </c>
      <c r="E312" s="150" t="s">
        <v>163</v>
      </c>
      <c r="F312" s="124">
        <v>6471</v>
      </c>
      <c r="G312" s="125">
        <v>180</v>
      </c>
    </row>
    <row r="313" ht="24" spans="1:7">
      <c r="A313" s="1">
        <v>311</v>
      </c>
      <c r="B313" s="121" t="s">
        <v>111</v>
      </c>
      <c r="C313" s="124">
        <v>10032</v>
      </c>
      <c r="D313" s="124">
        <v>173000</v>
      </c>
      <c r="E313" s="116" t="s">
        <v>160</v>
      </c>
      <c r="F313" s="124">
        <v>62800</v>
      </c>
      <c r="G313" s="125">
        <v>900</v>
      </c>
    </row>
    <row r="314" ht="24" spans="1:7">
      <c r="A314" s="173">
        <v>312</v>
      </c>
      <c r="B314" s="172" t="s">
        <v>400</v>
      </c>
      <c r="C314" s="152">
        <v>0</v>
      </c>
      <c r="D314" s="152">
        <v>10135</v>
      </c>
      <c r="E314" s="147" t="s">
        <v>163</v>
      </c>
      <c r="F314" s="152">
        <v>8827</v>
      </c>
      <c r="G314" s="174">
        <v>82.25</v>
      </c>
    </row>
    <row r="315" ht="24" spans="1:7">
      <c r="A315" s="173">
        <v>313</v>
      </c>
      <c r="B315" s="172" t="s">
        <v>401</v>
      </c>
      <c r="C315" s="152">
        <v>23754</v>
      </c>
      <c r="D315" s="152">
        <v>26538</v>
      </c>
      <c r="E315" s="162" t="s">
        <v>169</v>
      </c>
      <c r="F315" s="152">
        <v>14474</v>
      </c>
      <c r="G315" s="174">
        <v>45</v>
      </c>
    </row>
    <row r="316" ht="24" spans="1:7">
      <c r="A316" s="173">
        <v>314</v>
      </c>
      <c r="B316" s="172" t="s">
        <v>112</v>
      </c>
      <c r="C316" s="152">
        <v>17466</v>
      </c>
      <c r="D316" s="152">
        <v>84000</v>
      </c>
      <c r="E316" s="144" t="s">
        <v>160</v>
      </c>
      <c r="F316" s="152">
        <v>47360</v>
      </c>
      <c r="G316" s="174">
        <v>1261</v>
      </c>
    </row>
    <row r="317" ht="24" spans="1:7">
      <c r="A317" s="173">
        <v>315</v>
      </c>
      <c r="B317" s="172" t="s">
        <v>402</v>
      </c>
      <c r="C317" s="152">
        <v>26289</v>
      </c>
      <c r="D317" s="152">
        <v>200010</v>
      </c>
      <c r="E317" s="144" t="s">
        <v>160</v>
      </c>
      <c r="F317" s="152">
        <v>131000</v>
      </c>
      <c r="G317" s="174">
        <v>5070</v>
      </c>
    </row>
    <row r="318" ht="24" spans="1:7">
      <c r="A318" s="1">
        <v>316</v>
      </c>
      <c r="B318" s="121" t="s">
        <v>403</v>
      </c>
      <c r="C318" s="124">
        <v>4830</v>
      </c>
      <c r="D318" s="124">
        <v>142674</v>
      </c>
      <c r="E318" s="116" t="s">
        <v>160</v>
      </c>
      <c r="F318" s="124">
        <v>36218</v>
      </c>
      <c r="G318" s="125">
        <v>561</v>
      </c>
    </row>
    <row r="319" ht="24" spans="1:7">
      <c r="A319" s="1">
        <v>317</v>
      </c>
      <c r="B319" s="121" t="s">
        <v>404</v>
      </c>
      <c r="C319" s="124">
        <v>17103</v>
      </c>
      <c r="D319" s="124">
        <v>30500</v>
      </c>
      <c r="E319" s="124" t="s">
        <v>169</v>
      </c>
      <c r="F319" s="124">
        <v>6070</v>
      </c>
      <c r="G319" s="125">
        <v>675</v>
      </c>
    </row>
    <row r="320" ht="24" spans="1:7">
      <c r="A320" s="1">
        <v>318</v>
      </c>
      <c r="B320" s="121" t="s">
        <v>405</v>
      </c>
      <c r="C320" s="124">
        <v>0</v>
      </c>
      <c r="D320" s="124">
        <v>2267</v>
      </c>
      <c r="E320" s="150" t="s">
        <v>163</v>
      </c>
      <c r="F320" s="124">
        <v>2186</v>
      </c>
      <c r="G320" s="125">
        <v>178</v>
      </c>
    </row>
    <row r="321" ht="24" spans="1:7">
      <c r="A321" s="1">
        <v>319</v>
      </c>
      <c r="B321" s="121" t="s">
        <v>114</v>
      </c>
      <c r="C321" s="124">
        <v>4595</v>
      </c>
      <c r="D321" s="124">
        <v>362167</v>
      </c>
      <c r="E321" s="116" t="s">
        <v>160</v>
      </c>
      <c r="F321" s="124">
        <v>55622</v>
      </c>
      <c r="G321" s="125">
        <v>7694</v>
      </c>
    </row>
    <row r="322" ht="36" spans="1:7">
      <c r="A322" s="1">
        <v>320</v>
      </c>
      <c r="B322" s="121" t="s">
        <v>406</v>
      </c>
      <c r="C322" s="124">
        <v>343</v>
      </c>
      <c r="D322" s="124">
        <v>6707</v>
      </c>
      <c r="E322" s="150" t="s">
        <v>163</v>
      </c>
      <c r="F322" s="124">
        <v>5216</v>
      </c>
      <c r="G322" s="125">
        <v>207</v>
      </c>
    </row>
    <row r="323" ht="24" spans="1:7">
      <c r="A323" s="1">
        <v>321</v>
      </c>
      <c r="B323" s="121" t="s">
        <v>407</v>
      </c>
      <c r="C323" s="124">
        <v>377</v>
      </c>
      <c r="D323" s="124">
        <v>5446</v>
      </c>
      <c r="E323" s="150" t="s">
        <v>163</v>
      </c>
      <c r="F323" s="124">
        <v>2535</v>
      </c>
      <c r="G323" s="125">
        <v>30.8</v>
      </c>
    </row>
    <row r="324" ht="24" spans="1:7">
      <c r="A324" s="1">
        <v>322</v>
      </c>
      <c r="B324" s="121" t="s">
        <v>115</v>
      </c>
      <c r="C324" s="124">
        <v>6914</v>
      </c>
      <c r="D324" s="124">
        <v>115300</v>
      </c>
      <c r="E324" s="116" t="s">
        <v>160</v>
      </c>
      <c r="F324" s="124">
        <v>63769</v>
      </c>
      <c r="G324" s="125">
        <v>663</v>
      </c>
    </row>
    <row r="325" spans="1:7">
      <c r="A325" s="1">
        <v>323</v>
      </c>
      <c r="B325" s="121" t="s">
        <v>116</v>
      </c>
      <c r="C325" s="124">
        <v>2732</v>
      </c>
      <c r="D325" s="124">
        <v>102380</v>
      </c>
      <c r="E325" s="116" t="s">
        <v>160</v>
      </c>
      <c r="F325" s="124">
        <v>29498</v>
      </c>
      <c r="G325" s="125">
        <v>752</v>
      </c>
    </row>
    <row r="326" ht="36" spans="1:7">
      <c r="A326" s="1">
        <v>324</v>
      </c>
      <c r="B326" s="121" t="s">
        <v>408</v>
      </c>
      <c r="C326" s="124">
        <v>0</v>
      </c>
      <c r="D326" s="124">
        <v>0</v>
      </c>
      <c r="E326" s="150" t="s">
        <v>163</v>
      </c>
      <c r="F326" s="124">
        <v>0</v>
      </c>
      <c r="G326" s="125">
        <v>0</v>
      </c>
    </row>
    <row r="327" ht="36" spans="1:7">
      <c r="A327" s="1">
        <v>325</v>
      </c>
      <c r="B327" s="121" t="s">
        <v>409</v>
      </c>
      <c r="C327" s="124">
        <v>0</v>
      </c>
      <c r="D327" s="124">
        <v>0</v>
      </c>
      <c r="E327" s="150" t="s">
        <v>163</v>
      </c>
      <c r="F327" s="124">
        <v>0</v>
      </c>
      <c r="G327" s="125">
        <v>0</v>
      </c>
    </row>
    <row r="328" ht="36" spans="1:7">
      <c r="A328" s="1">
        <v>326</v>
      </c>
      <c r="B328" s="121" t="s">
        <v>410</v>
      </c>
      <c r="C328" s="124">
        <v>0</v>
      </c>
      <c r="D328" s="124">
        <v>0</v>
      </c>
      <c r="E328" s="150" t="s">
        <v>163</v>
      </c>
      <c r="F328" s="124">
        <v>0</v>
      </c>
      <c r="G328" s="125">
        <v>0</v>
      </c>
    </row>
    <row r="329" ht="24" spans="1:7">
      <c r="A329" s="1">
        <v>327</v>
      </c>
      <c r="B329" s="121" t="s">
        <v>411</v>
      </c>
      <c r="C329" s="124">
        <v>202</v>
      </c>
      <c r="D329" s="124">
        <v>13900</v>
      </c>
      <c r="E329" s="150" t="s">
        <v>163</v>
      </c>
      <c r="F329" s="124">
        <v>3000</v>
      </c>
      <c r="G329" s="125">
        <v>25</v>
      </c>
    </row>
    <row r="330" ht="24" spans="1:7">
      <c r="A330" s="1">
        <v>328</v>
      </c>
      <c r="B330" s="121" t="s">
        <v>117</v>
      </c>
      <c r="C330" s="124">
        <v>2321</v>
      </c>
      <c r="D330" s="124">
        <v>157341</v>
      </c>
      <c r="E330" s="116" t="s">
        <v>160</v>
      </c>
      <c r="F330" s="124">
        <v>49286</v>
      </c>
      <c r="G330" s="125">
        <v>1609</v>
      </c>
    </row>
    <row r="331" ht="24" spans="1:7">
      <c r="A331" s="1">
        <v>329</v>
      </c>
      <c r="B331" s="121" t="s">
        <v>412</v>
      </c>
      <c r="C331" s="124">
        <v>4077</v>
      </c>
      <c r="D331" s="124">
        <v>40000</v>
      </c>
      <c r="E331" s="116" t="s">
        <v>160</v>
      </c>
      <c r="F331" s="124">
        <v>0</v>
      </c>
      <c r="G331" s="125">
        <v>1448.8</v>
      </c>
    </row>
    <row r="332" ht="24" spans="1:7">
      <c r="A332" s="1">
        <v>330</v>
      </c>
      <c r="B332" s="121" t="s">
        <v>413</v>
      </c>
      <c r="C332" s="124">
        <v>0</v>
      </c>
      <c r="D332" s="124">
        <v>2700</v>
      </c>
      <c r="E332" s="150" t="s">
        <v>163</v>
      </c>
      <c r="F332" s="124">
        <v>7577</v>
      </c>
      <c r="G332" s="125">
        <v>87</v>
      </c>
    </row>
    <row r="333" ht="24" spans="1:7">
      <c r="A333" s="1">
        <v>331</v>
      </c>
      <c r="B333" s="121" t="s">
        <v>414</v>
      </c>
      <c r="C333" s="124">
        <v>5752</v>
      </c>
      <c r="D333" s="124">
        <v>37962</v>
      </c>
      <c r="E333" s="120" t="s">
        <v>169</v>
      </c>
      <c r="F333" s="124">
        <v>31550</v>
      </c>
      <c r="G333" s="125">
        <v>2076</v>
      </c>
    </row>
    <row r="334" ht="24" spans="1:7">
      <c r="A334" s="1">
        <v>332</v>
      </c>
      <c r="B334" s="121" t="s">
        <v>415</v>
      </c>
      <c r="C334" s="124">
        <v>2701</v>
      </c>
      <c r="D334" s="136">
        <v>40000</v>
      </c>
      <c r="E334" s="116" t="s">
        <v>160</v>
      </c>
      <c r="F334" s="136">
        <v>22500</v>
      </c>
      <c r="G334" s="125">
        <v>973</v>
      </c>
    </row>
    <row r="335" ht="24" spans="1:7">
      <c r="A335" s="1">
        <v>333</v>
      </c>
      <c r="B335" s="121" t="s">
        <v>416</v>
      </c>
      <c r="C335" s="149">
        <v>1951</v>
      </c>
      <c r="D335" s="1" t="s">
        <v>211</v>
      </c>
      <c r="E335" s="1"/>
      <c r="F335" s="1"/>
      <c r="G335" s="1"/>
    </row>
    <row r="336" ht="24" spans="1:7">
      <c r="A336" s="1">
        <v>334</v>
      </c>
      <c r="B336" s="121" t="s">
        <v>417</v>
      </c>
      <c r="C336" s="124">
        <v>670</v>
      </c>
      <c r="D336" s="124">
        <v>78613</v>
      </c>
      <c r="E336" s="150" t="s">
        <v>163</v>
      </c>
      <c r="F336" s="124">
        <v>31825</v>
      </c>
      <c r="G336" s="125">
        <v>838.52</v>
      </c>
    </row>
    <row r="337" ht="24" spans="1:7">
      <c r="A337" s="1">
        <v>335</v>
      </c>
      <c r="B337" s="121" t="s">
        <v>418</v>
      </c>
      <c r="C337" s="124">
        <v>752</v>
      </c>
      <c r="D337" s="124">
        <v>22000</v>
      </c>
      <c r="E337" s="150" t="s">
        <v>163</v>
      </c>
      <c r="F337" s="124">
        <v>1549</v>
      </c>
      <c r="G337" s="125">
        <v>60.76</v>
      </c>
    </row>
    <row r="338" ht="24" spans="1:7">
      <c r="A338" s="1">
        <v>336</v>
      </c>
      <c r="B338" s="121" t="s">
        <v>118</v>
      </c>
      <c r="C338" s="124">
        <v>2428</v>
      </c>
      <c r="D338" s="124">
        <v>48266</v>
      </c>
      <c r="E338" s="116" t="s">
        <v>160</v>
      </c>
      <c r="F338" s="124">
        <v>29684.8</v>
      </c>
      <c r="G338" s="125">
        <v>1425.43</v>
      </c>
    </row>
    <row r="339" ht="24" spans="1:7">
      <c r="A339" s="1">
        <v>337</v>
      </c>
      <c r="B339" s="121" t="s">
        <v>119</v>
      </c>
      <c r="C339" s="124">
        <v>1277</v>
      </c>
      <c r="D339" s="124">
        <v>104667.19</v>
      </c>
      <c r="E339" s="116" t="s">
        <v>160</v>
      </c>
      <c r="F339" s="124">
        <v>29498</v>
      </c>
      <c r="G339" s="125">
        <v>527.66</v>
      </c>
    </row>
    <row r="340" ht="24" spans="1:7">
      <c r="A340" s="1">
        <v>338</v>
      </c>
      <c r="B340" s="121" t="s">
        <v>419</v>
      </c>
      <c r="C340" s="124">
        <v>0</v>
      </c>
      <c r="D340" s="124">
        <v>0</v>
      </c>
      <c r="E340" s="150" t="s">
        <v>163</v>
      </c>
      <c r="F340" s="124">
        <v>0</v>
      </c>
      <c r="G340" s="125">
        <v>0</v>
      </c>
    </row>
    <row r="341" ht="24" spans="1:7">
      <c r="A341" s="1">
        <v>339</v>
      </c>
      <c r="B341" s="121" t="s">
        <v>120</v>
      </c>
      <c r="C341" s="124">
        <v>2718</v>
      </c>
      <c r="D341" s="124">
        <v>86029</v>
      </c>
      <c r="E341" s="116" t="s">
        <v>160</v>
      </c>
      <c r="F341" s="124">
        <v>48880</v>
      </c>
      <c r="G341" s="125">
        <v>1398</v>
      </c>
    </row>
    <row r="342" ht="24" spans="1:7">
      <c r="A342" s="1">
        <v>340</v>
      </c>
      <c r="B342" s="121" t="s">
        <v>121</v>
      </c>
      <c r="C342" s="124">
        <v>2059</v>
      </c>
      <c r="D342" s="124">
        <v>78848</v>
      </c>
      <c r="E342" s="116" t="s">
        <v>160</v>
      </c>
      <c r="F342" s="124">
        <v>62814</v>
      </c>
      <c r="G342" s="125">
        <v>2301</v>
      </c>
    </row>
    <row r="343" ht="24" spans="1:7">
      <c r="A343" s="1">
        <v>341</v>
      </c>
      <c r="B343" s="121" t="s">
        <v>420</v>
      </c>
      <c r="C343" s="124">
        <v>8</v>
      </c>
      <c r="D343" s="124">
        <v>16300</v>
      </c>
      <c r="E343" s="150" t="s">
        <v>163</v>
      </c>
      <c r="F343" s="124">
        <v>0</v>
      </c>
      <c r="G343" s="125">
        <v>32</v>
      </c>
    </row>
    <row r="344" ht="24" spans="1:7">
      <c r="A344" s="1">
        <v>342</v>
      </c>
      <c r="B344" s="121" t="s">
        <v>122</v>
      </c>
      <c r="C344" s="124">
        <v>1586</v>
      </c>
      <c r="D344" s="124">
        <v>106773</v>
      </c>
      <c r="E344" s="116" t="s">
        <v>160</v>
      </c>
      <c r="F344" s="124">
        <v>19679</v>
      </c>
      <c r="G344" s="125">
        <v>732.65</v>
      </c>
    </row>
    <row r="345" spans="1:7">
      <c r="A345" s="1">
        <v>343</v>
      </c>
      <c r="B345" s="121" t="s">
        <v>421</v>
      </c>
      <c r="C345" s="124">
        <v>0</v>
      </c>
      <c r="D345" s="124">
        <v>0</v>
      </c>
      <c r="E345" s="150" t="s">
        <v>163</v>
      </c>
      <c r="F345" s="124">
        <v>0</v>
      </c>
      <c r="G345" s="125">
        <v>0</v>
      </c>
    </row>
    <row r="346" spans="1:7">
      <c r="A346" s="1">
        <v>344</v>
      </c>
      <c r="B346" s="121" t="s">
        <v>421</v>
      </c>
      <c r="C346" s="124">
        <v>52</v>
      </c>
      <c r="D346" s="124">
        <v>17230</v>
      </c>
      <c r="E346" s="150" t="s">
        <v>163</v>
      </c>
      <c r="F346" s="124">
        <v>0</v>
      </c>
      <c r="G346" s="125">
        <v>37.78</v>
      </c>
    </row>
  </sheetData>
  <autoFilter ref="A2:G346">
    <extLst/>
  </autoFilter>
  <mergeCells count="1">
    <mergeCell ref="A1:G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110"/>
  <sheetViews>
    <sheetView topLeftCell="A86" workbookViewId="0">
      <selection activeCell="B95" sqref="B95"/>
    </sheetView>
  </sheetViews>
  <sheetFormatPr defaultColWidth="9" defaultRowHeight="13.5" outlineLevelCol="7"/>
  <cols>
    <col min="1" max="1" width="7.75" customWidth="1"/>
    <col min="2" max="2" width="15.75" customWidth="1"/>
    <col min="3" max="3" width="18.35" customWidth="1"/>
    <col min="4" max="6" width="19.25" customWidth="1"/>
    <col min="7" max="7" width="28.125" customWidth="1"/>
    <col min="8" max="8" width="18.125" customWidth="1"/>
  </cols>
  <sheetData>
    <row r="1" ht="24" customHeight="1" spans="1:7">
      <c r="A1" s="138" t="s">
        <v>154</v>
      </c>
      <c r="B1" s="138"/>
      <c r="C1" s="138"/>
      <c r="D1" s="138"/>
      <c r="E1" s="138"/>
      <c r="F1" s="138"/>
      <c r="G1" s="138"/>
    </row>
    <row r="2" ht="24" customHeight="1" spans="1:8">
      <c r="A2" s="113" t="s">
        <v>1</v>
      </c>
      <c r="B2" s="139" t="s">
        <v>2</v>
      </c>
      <c r="C2" s="140" t="s">
        <v>3</v>
      </c>
      <c r="D2" s="140" t="s">
        <v>155</v>
      </c>
      <c r="E2" s="112" t="s">
        <v>156</v>
      </c>
      <c r="F2" s="139" t="s">
        <v>157</v>
      </c>
      <c r="G2" s="139" t="s">
        <v>158</v>
      </c>
      <c r="H2" s="141" t="s">
        <v>422</v>
      </c>
    </row>
    <row r="3" ht="27" customHeight="1" spans="1:8">
      <c r="A3" s="114">
        <v>1</v>
      </c>
      <c r="B3" s="115" t="s">
        <v>159</v>
      </c>
      <c r="C3" s="117">
        <v>5006</v>
      </c>
      <c r="D3" s="117">
        <v>73747</v>
      </c>
      <c r="E3" s="116" t="s">
        <v>160</v>
      </c>
      <c r="F3" s="118">
        <v>78383</v>
      </c>
      <c r="G3" s="119">
        <v>3412.19</v>
      </c>
      <c r="H3" s="142" t="s">
        <v>423</v>
      </c>
    </row>
    <row r="4" ht="24" spans="1:7">
      <c r="A4" s="114">
        <v>2</v>
      </c>
      <c r="B4" s="115" t="s">
        <v>161</v>
      </c>
      <c r="C4" s="117">
        <v>1605</v>
      </c>
      <c r="D4" s="117">
        <v>42624</v>
      </c>
      <c r="E4" s="116" t="s">
        <v>160</v>
      </c>
      <c r="F4" s="118">
        <v>15161</v>
      </c>
      <c r="G4" s="119">
        <v>429.6</v>
      </c>
    </row>
    <row r="5" ht="24" spans="1:7">
      <c r="A5" s="114">
        <v>3</v>
      </c>
      <c r="B5" s="115" t="s">
        <v>26</v>
      </c>
      <c r="C5" s="117">
        <v>2079</v>
      </c>
      <c r="D5" s="117">
        <v>168401</v>
      </c>
      <c r="E5" s="116" t="s">
        <v>160</v>
      </c>
      <c r="F5" s="118">
        <v>76797</v>
      </c>
      <c r="G5" s="119">
        <v>3926.74</v>
      </c>
    </row>
    <row r="6" ht="24" spans="1:7">
      <c r="A6" s="114">
        <v>4</v>
      </c>
      <c r="B6" s="115" t="s">
        <v>28</v>
      </c>
      <c r="C6" s="117">
        <v>1682</v>
      </c>
      <c r="D6" s="117">
        <v>209845</v>
      </c>
      <c r="E6" s="116" t="s">
        <v>160</v>
      </c>
      <c r="F6" s="118">
        <v>56101</v>
      </c>
      <c r="G6" s="119">
        <v>2273</v>
      </c>
    </row>
    <row r="7" spans="1:7">
      <c r="A7" s="114">
        <v>5</v>
      </c>
      <c r="B7" s="115" t="s">
        <v>30</v>
      </c>
      <c r="C7" s="117">
        <v>1953</v>
      </c>
      <c r="D7" s="117">
        <v>51948</v>
      </c>
      <c r="E7" s="116" t="s">
        <v>160</v>
      </c>
      <c r="F7" s="118">
        <v>18759</v>
      </c>
      <c r="G7" s="119">
        <v>1100</v>
      </c>
    </row>
    <row r="8" ht="24" spans="1:7">
      <c r="A8" s="114">
        <v>6</v>
      </c>
      <c r="B8" s="121" t="s">
        <v>32</v>
      </c>
      <c r="C8" s="124">
        <v>1404</v>
      </c>
      <c r="D8" s="124">
        <v>54355</v>
      </c>
      <c r="E8" s="116" t="s">
        <v>160</v>
      </c>
      <c r="F8" s="124">
        <v>20094</v>
      </c>
      <c r="G8" s="125">
        <v>908</v>
      </c>
    </row>
    <row r="9" ht="24" spans="1:7">
      <c r="A9" s="114">
        <v>7</v>
      </c>
      <c r="B9" s="121" t="s">
        <v>33</v>
      </c>
      <c r="C9" s="124">
        <v>1820</v>
      </c>
      <c r="D9" s="124">
        <v>340000</v>
      </c>
      <c r="E9" s="116" t="s">
        <v>160</v>
      </c>
      <c r="F9" s="124">
        <v>43940</v>
      </c>
      <c r="G9" s="125">
        <v>2966</v>
      </c>
    </row>
    <row r="10" ht="24" spans="1:7">
      <c r="A10" s="114">
        <v>8</v>
      </c>
      <c r="B10" s="121" t="s">
        <v>34</v>
      </c>
      <c r="C10" s="124">
        <v>3728</v>
      </c>
      <c r="D10" s="124">
        <v>42079.7</v>
      </c>
      <c r="E10" s="116" t="s">
        <v>160</v>
      </c>
      <c r="F10" s="124">
        <v>32646</v>
      </c>
      <c r="G10" s="125">
        <v>3654.45</v>
      </c>
    </row>
    <row r="11" ht="27" spans="1:8">
      <c r="A11" s="114">
        <v>9</v>
      </c>
      <c r="B11" s="121" t="s">
        <v>37</v>
      </c>
      <c r="C11" s="124">
        <v>458</v>
      </c>
      <c r="D11" s="124">
        <v>29059.56</v>
      </c>
      <c r="E11" s="116" t="s">
        <v>160</v>
      </c>
      <c r="F11" s="124">
        <v>32396.57</v>
      </c>
      <c r="G11" s="125">
        <v>166.02</v>
      </c>
      <c r="H11" s="143" t="s">
        <v>424</v>
      </c>
    </row>
    <row r="12" ht="27" spans="1:8">
      <c r="A12" s="114">
        <v>10</v>
      </c>
      <c r="B12" s="121" t="s">
        <v>38</v>
      </c>
      <c r="C12" s="124">
        <v>1250</v>
      </c>
      <c r="D12" s="124">
        <v>25005.11</v>
      </c>
      <c r="E12" s="116" t="s">
        <v>160</v>
      </c>
      <c r="F12" s="124">
        <v>21628</v>
      </c>
      <c r="G12" s="125">
        <v>467.39</v>
      </c>
      <c r="H12" s="143" t="s">
        <v>424</v>
      </c>
    </row>
    <row r="13" ht="27" spans="1:8">
      <c r="A13" s="114">
        <v>11</v>
      </c>
      <c r="B13" s="121" t="s">
        <v>193</v>
      </c>
      <c r="C13" s="124">
        <v>7878</v>
      </c>
      <c r="D13" s="124">
        <v>131933</v>
      </c>
      <c r="E13" s="144" t="s">
        <v>194</v>
      </c>
      <c r="F13" s="124">
        <v>10060</v>
      </c>
      <c r="G13" s="125">
        <v>308</v>
      </c>
      <c r="H13" s="145" t="s">
        <v>425</v>
      </c>
    </row>
    <row r="14" ht="29.25" customHeight="1" spans="1:8">
      <c r="A14" s="114">
        <v>12</v>
      </c>
      <c r="B14" s="121" t="s">
        <v>39</v>
      </c>
      <c r="C14" s="124">
        <v>2922</v>
      </c>
      <c r="D14" s="124">
        <v>72604</v>
      </c>
      <c r="E14" s="116" t="s">
        <v>160</v>
      </c>
      <c r="F14" s="124">
        <v>12748</v>
      </c>
      <c r="G14" s="125">
        <v>662.15</v>
      </c>
      <c r="H14" s="146"/>
    </row>
    <row r="15" ht="24" spans="1:8">
      <c r="A15" s="114">
        <v>13</v>
      </c>
      <c r="B15" s="121" t="s">
        <v>40</v>
      </c>
      <c r="C15" s="124">
        <v>3643</v>
      </c>
      <c r="D15" s="124">
        <v>69333</v>
      </c>
      <c r="E15" s="116" t="s">
        <v>160</v>
      </c>
      <c r="F15" s="124">
        <v>32905</v>
      </c>
      <c r="G15" s="125">
        <v>1094</v>
      </c>
      <c r="H15" s="146"/>
    </row>
    <row r="16" ht="24" spans="1:8">
      <c r="A16" s="114">
        <v>14</v>
      </c>
      <c r="B16" s="121" t="s">
        <v>41</v>
      </c>
      <c r="C16" s="124">
        <v>17842</v>
      </c>
      <c r="D16" s="124">
        <v>166810</v>
      </c>
      <c r="E16" s="144" t="s">
        <v>197</v>
      </c>
      <c r="F16" s="124">
        <v>81454</v>
      </c>
      <c r="G16" s="125">
        <v>876</v>
      </c>
      <c r="H16" s="143" t="s">
        <v>426</v>
      </c>
    </row>
    <row r="17" ht="24" spans="1:8">
      <c r="A17" s="114">
        <v>15</v>
      </c>
      <c r="B17" s="121" t="s">
        <v>198</v>
      </c>
      <c r="C17" s="124">
        <v>11651</v>
      </c>
      <c r="D17" s="124">
        <v>132000</v>
      </c>
      <c r="E17" s="144" t="s">
        <v>199</v>
      </c>
      <c r="F17" s="124">
        <v>53870</v>
      </c>
      <c r="G17" s="125">
        <v>1901.8</v>
      </c>
      <c r="H17" s="143" t="s">
        <v>426</v>
      </c>
    </row>
    <row r="18" ht="24" spans="1:8">
      <c r="A18" s="114">
        <v>16</v>
      </c>
      <c r="B18" s="121" t="s">
        <v>43</v>
      </c>
      <c r="C18" s="124">
        <v>6581</v>
      </c>
      <c r="D18" s="124">
        <v>105200</v>
      </c>
      <c r="E18" s="147" t="s">
        <v>200</v>
      </c>
      <c r="F18" s="124">
        <v>84700</v>
      </c>
      <c r="G18" s="125">
        <v>3774</v>
      </c>
      <c r="H18" s="143" t="s">
        <v>426</v>
      </c>
    </row>
    <row r="19" spans="1:8">
      <c r="A19" s="114">
        <v>17</v>
      </c>
      <c r="B19" s="126" t="s">
        <v>45</v>
      </c>
      <c r="C19" s="148">
        <v>7842</v>
      </c>
      <c r="D19" s="124">
        <v>153021</v>
      </c>
      <c r="E19" s="116" t="s">
        <v>160</v>
      </c>
      <c r="F19" s="124">
        <v>49229</v>
      </c>
      <c r="G19" s="125">
        <v>1487</v>
      </c>
      <c r="H19" s="146"/>
    </row>
    <row r="20" ht="27" spans="1:8">
      <c r="A20" s="114">
        <v>18</v>
      </c>
      <c r="B20" s="126" t="s">
        <v>48</v>
      </c>
      <c r="C20" s="148">
        <v>1641</v>
      </c>
      <c r="D20" s="124">
        <v>40632</v>
      </c>
      <c r="E20" s="116" t="s">
        <v>160</v>
      </c>
      <c r="F20" s="124">
        <v>16850</v>
      </c>
      <c r="G20" s="125">
        <v>813.86</v>
      </c>
      <c r="H20" s="143" t="s">
        <v>424</v>
      </c>
    </row>
    <row r="21" ht="24" spans="1:8">
      <c r="A21" s="114">
        <v>19</v>
      </c>
      <c r="B21" s="126" t="s">
        <v>214</v>
      </c>
      <c r="C21" s="148">
        <v>1283</v>
      </c>
      <c r="D21" s="124">
        <v>110000</v>
      </c>
      <c r="E21" s="116" t="s">
        <v>160</v>
      </c>
      <c r="F21" s="124">
        <v>0</v>
      </c>
      <c r="G21" s="125">
        <v>392</v>
      </c>
      <c r="H21" s="146"/>
    </row>
    <row r="22" ht="24" spans="1:8">
      <c r="A22" s="114">
        <v>20</v>
      </c>
      <c r="B22" s="126" t="s">
        <v>49</v>
      </c>
      <c r="C22" s="148">
        <v>6645</v>
      </c>
      <c r="D22" s="124">
        <v>94667</v>
      </c>
      <c r="E22" s="116" t="s">
        <v>160</v>
      </c>
      <c r="F22" s="124">
        <v>80122</v>
      </c>
      <c r="G22" s="125">
        <v>2159</v>
      </c>
      <c r="H22" s="146"/>
    </row>
    <row r="23" spans="1:8">
      <c r="A23" s="114">
        <v>21</v>
      </c>
      <c r="B23" s="126" t="s">
        <v>50</v>
      </c>
      <c r="C23" s="148">
        <v>7348</v>
      </c>
      <c r="D23" s="124">
        <v>70000</v>
      </c>
      <c r="E23" s="116" t="s">
        <v>160</v>
      </c>
      <c r="F23" s="124">
        <v>74169</v>
      </c>
      <c r="G23" s="125">
        <v>4822</v>
      </c>
      <c r="H23" s="146"/>
    </row>
    <row r="24" spans="1:8">
      <c r="A24" s="114">
        <v>22</v>
      </c>
      <c r="B24" s="126" t="s">
        <v>51</v>
      </c>
      <c r="C24" s="148">
        <v>5894</v>
      </c>
      <c r="D24" s="124">
        <v>84247.5</v>
      </c>
      <c r="E24" s="116" t="s">
        <v>160</v>
      </c>
      <c r="F24" s="124">
        <v>55291.32</v>
      </c>
      <c r="G24" s="125">
        <v>1398.37</v>
      </c>
      <c r="H24" s="146"/>
    </row>
    <row r="25" spans="1:8">
      <c r="A25" s="114">
        <v>23</v>
      </c>
      <c r="B25" s="126" t="s">
        <v>52</v>
      </c>
      <c r="C25" s="148">
        <v>1815</v>
      </c>
      <c r="D25" s="124">
        <v>193004</v>
      </c>
      <c r="E25" s="116" t="s">
        <v>160</v>
      </c>
      <c r="F25" s="124">
        <v>25954</v>
      </c>
      <c r="G25" s="125">
        <v>325</v>
      </c>
      <c r="H25" s="146"/>
    </row>
    <row r="26" spans="1:8">
      <c r="A26" s="114">
        <v>24</v>
      </c>
      <c r="B26" s="126" t="s">
        <v>53</v>
      </c>
      <c r="C26" s="148">
        <v>3884</v>
      </c>
      <c r="D26" s="124">
        <v>105600</v>
      </c>
      <c r="E26" s="116" t="s">
        <v>160</v>
      </c>
      <c r="F26" s="124">
        <v>71244</v>
      </c>
      <c r="G26" s="125">
        <v>927</v>
      </c>
      <c r="H26" s="146"/>
    </row>
    <row r="27" spans="1:8">
      <c r="A27" s="114">
        <v>25</v>
      </c>
      <c r="B27" s="126" t="s">
        <v>240</v>
      </c>
      <c r="C27" s="148">
        <v>3287</v>
      </c>
      <c r="D27" s="124">
        <v>134400</v>
      </c>
      <c r="E27" s="116" t="s">
        <v>160</v>
      </c>
      <c r="F27" s="124">
        <v>76200</v>
      </c>
      <c r="G27" s="125">
        <v>1208.93</v>
      </c>
      <c r="H27" s="146"/>
    </row>
    <row r="28" spans="1:8">
      <c r="A28" s="114">
        <v>26</v>
      </c>
      <c r="B28" s="126" t="s">
        <v>54</v>
      </c>
      <c r="C28" s="148">
        <v>4465</v>
      </c>
      <c r="D28" s="124">
        <v>161196</v>
      </c>
      <c r="E28" s="116" t="s">
        <v>160</v>
      </c>
      <c r="F28" s="124">
        <v>39001</v>
      </c>
      <c r="G28" s="125">
        <v>2218.42</v>
      </c>
      <c r="H28" s="146"/>
    </row>
    <row r="29" spans="1:8">
      <c r="A29" s="114">
        <v>27</v>
      </c>
      <c r="B29" s="121" t="s">
        <v>55</v>
      </c>
      <c r="C29" s="124">
        <v>6273</v>
      </c>
      <c r="D29" s="124">
        <v>237920</v>
      </c>
      <c r="E29" s="116" t="s">
        <v>160</v>
      </c>
      <c r="F29" s="124">
        <v>112230.4</v>
      </c>
      <c r="G29" s="125">
        <v>1569</v>
      </c>
      <c r="H29" s="146"/>
    </row>
    <row r="30" ht="24" spans="1:8">
      <c r="A30" s="114">
        <v>28</v>
      </c>
      <c r="B30" s="121" t="s">
        <v>56</v>
      </c>
      <c r="C30" s="124">
        <v>3301</v>
      </c>
      <c r="D30" s="128">
        <v>66681.35</v>
      </c>
      <c r="E30" s="116" t="s">
        <v>160</v>
      </c>
      <c r="F30" s="124">
        <v>30170</v>
      </c>
      <c r="G30" s="125">
        <v>1756.22</v>
      </c>
      <c r="H30" s="146"/>
    </row>
    <row r="31" ht="24" spans="1:8">
      <c r="A31" s="114">
        <v>29</v>
      </c>
      <c r="B31" s="121" t="s">
        <v>57</v>
      </c>
      <c r="C31" s="124">
        <v>2933</v>
      </c>
      <c r="D31" s="124">
        <v>116830</v>
      </c>
      <c r="E31" s="116" t="s">
        <v>160</v>
      </c>
      <c r="F31" s="124">
        <v>70907</v>
      </c>
      <c r="G31" s="125">
        <v>1572.2</v>
      </c>
      <c r="H31" s="146"/>
    </row>
    <row r="32" spans="1:8">
      <c r="A32" s="114">
        <v>30</v>
      </c>
      <c r="B32" s="121" t="s">
        <v>59</v>
      </c>
      <c r="C32" s="124">
        <v>4182</v>
      </c>
      <c r="D32" s="124">
        <v>497422</v>
      </c>
      <c r="E32" s="116" t="s">
        <v>160</v>
      </c>
      <c r="F32" s="124">
        <v>90975</v>
      </c>
      <c r="G32" s="125">
        <v>2072.1</v>
      </c>
      <c r="H32" s="146"/>
    </row>
    <row r="33" spans="1:8">
      <c r="A33" s="114">
        <v>31</v>
      </c>
      <c r="B33" s="121" t="s">
        <v>60</v>
      </c>
      <c r="C33" s="124">
        <v>2464</v>
      </c>
      <c r="D33" s="124">
        <v>81345</v>
      </c>
      <c r="E33" s="116" t="s">
        <v>160</v>
      </c>
      <c r="F33" s="124">
        <v>49467</v>
      </c>
      <c r="G33" s="125">
        <v>831</v>
      </c>
      <c r="H33" s="146"/>
    </row>
    <row r="34" ht="24" spans="1:8">
      <c r="A34" s="114">
        <v>32</v>
      </c>
      <c r="B34" s="121" t="s">
        <v>61</v>
      </c>
      <c r="C34" s="124">
        <v>6303</v>
      </c>
      <c r="D34" s="124">
        <v>173000</v>
      </c>
      <c r="E34" s="116" t="s">
        <v>160</v>
      </c>
      <c r="F34" s="124">
        <v>85786</v>
      </c>
      <c r="G34" s="125">
        <v>5369</v>
      </c>
      <c r="H34" s="146"/>
    </row>
    <row r="35" ht="24" spans="1:8">
      <c r="A35" s="114">
        <v>33</v>
      </c>
      <c r="B35" s="121" t="s">
        <v>272</v>
      </c>
      <c r="C35" s="124">
        <v>1315</v>
      </c>
      <c r="D35" s="124">
        <v>95031.22</v>
      </c>
      <c r="E35" s="116" t="s">
        <v>160</v>
      </c>
      <c r="F35" s="124">
        <v>44758.81</v>
      </c>
      <c r="G35" s="125">
        <v>1110</v>
      </c>
      <c r="H35" s="143"/>
    </row>
    <row r="36" spans="1:8">
      <c r="A36" s="114">
        <v>34</v>
      </c>
      <c r="B36" s="121" t="s">
        <v>62</v>
      </c>
      <c r="C36" s="124">
        <v>3700</v>
      </c>
      <c r="D36" s="124">
        <v>111888</v>
      </c>
      <c r="E36" s="116" t="s">
        <v>160</v>
      </c>
      <c r="F36" s="124">
        <v>56983</v>
      </c>
      <c r="G36" s="125">
        <v>2150</v>
      </c>
      <c r="H36" s="146"/>
    </row>
    <row r="37" ht="24" spans="1:8">
      <c r="A37" s="114">
        <v>35</v>
      </c>
      <c r="B37" s="121" t="s">
        <v>63</v>
      </c>
      <c r="C37" s="124">
        <v>2495</v>
      </c>
      <c r="D37" s="124">
        <v>66700</v>
      </c>
      <c r="E37" s="116" t="s">
        <v>160</v>
      </c>
      <c r="F37" s="124">
        <v>42578</v>
      </c>
      <c r="G37" s="125">
        <v>1500</v>
      </c>
      <c r="H37" s="146"/>
    </row>
    <row r="38" ht="24" spans="1:8">
      <c r="A38" s="114">
        <v>36</v>
      </c>
      <c r="B38" s="121" t="s">
        <v>64</v>
      </c>
      <c r="C38" s="124">
        <v>1488</v>
      </c>
      <c r="D38" s="124">
        <v>58201</v>
      </c>
      <c r="E38" s="116" t="s">
        <v>160</v>
      </c>
      <c r="F38" s="124">
        <v>18245</v>
      </c>
      <c r="G38" s="125">
        <v>392</v>
      </c>
      <c r="H38" s="146"/>
    </row>
    <row r="39" spans="1:8">
      <c r="A39" s="114">
        <v>37</v>
      </c>
      <c r="B39" s="121" t="s">
        <v>65</v>
      </c>
      <c r="C39" s="124">
        <v>11491</v>
      </c>
      <c r="D39" s="124">
        <v>419535</v>
      </c>
      <c r="E39" s="116" t="s">
        <v>160</v>
      </c>
      <c r="F39" s="124">
        <v>113962</v>
      </c>
      <c r="G39" s="125">
        <v>6217</v>
      </c>
      <c r="H39" s="146"/>
    </row>
    <row r="40" spans="1:8">
      <c r="A40" s="114">
        <v>38</v>
      </c>
      <c r="B40" s="121" t="s">
        <v>281</v>
      </c>
      <c r="C40" s="124">
        <v>7135</v>
      </c>
      <c r="D40" s="124">
        <v>61912</v>
      </c>
      <c r="E40" s="116" t="s">
        <v>160</v>
      </c>
      <c r="F40" s="124">
        <v>30859</v>
      </c>
      <c r="G40" s="125">
        <v>2654</v>
      </c>
      <c r="H40" s="146"/>
    </row>
    <row r="41" spans="1:8">
      <c r="A41" s="114">
        <v>39</v>
      </c>
      <c r="B41" s="121" t="s">
        <v>282</v>
      </c>
      <c r="C41" s="124">
        <v>1277</v>
      </c>
      <c r="D41" s="124">
        <v>45609</v>
      </c>
      <c r="E41" s="116" t="s">
        <v>160</v>
      </c>
      <c r="F41" s="124">
        <v>54000</v>
      </c>
      <c r="G41" s="125">
        <v>1603</v>
      </c>
      <c r="H41" s="146"/>
    </row>
    <row r="42" ht="24" spans="1:8">
      <c r="A42" s="114">
        <v>40</v>
      </c>
      <c r="B42" s="121" t="s">
        <v>286</v>
      </c>
      <c r="C42" s="124">
        <v>6386</v>
      </c>
      <c r="D42" s="124">
        <v>92060</v>
      </c>
      <c r="E42" s="116" t="s">
        <v>160</v>
      </c>
      <c r="F42" s="124">
        <v>85095</v>
      </c>
      <c r="G42" s="125">
        <v>2359</v>
      </c>
      <c r="H42" s="146"/>
    </row>
    <row r="43" ht="24" spans="1:8">
      <c r="A43" s="114">
        <v>41</v>
      </c>
      <c r="B43" s="121" t="s">
        <v>287</v>
      </c>
      <c r="C43" s="124">
        <v>6005</v>
      </c>
      <c r="D43" s="124">
        <v>48640</v>
      </c>
      <c r="E43" s="116" t="s">
        <v>160</v>
      </c>
      <c r="F43" s="124">
        <v>21109</v>
      </c>
      <c r="G43" s="125">
        <v>1500</v>
      </c>
      <c r="H43" s="146"/>
    </row>
    <row r="44" ht="24" spans="1:8">
      <c r="A44" s="114">
        <v>42</v>
      </c>
      <c r="B44" s="121" t="s">
        <v>288</v>
      </c>
      <c r="C44" s="124">
        <v>3803</v>
      </c>
      <c r="D44" s="124">
        <v>48211</v>
      </c>
      <c r="E44" s="116" t="s">
        <v>160</v>
      </c>
      <c r="F44" s="124">
        <v>74201</v>
      </c>
      <c r="G44" s="125">
        <v>1693.4</v>
      </c>
      <c r="H44" s="142" t="s">
        <v>423</v>
      </c>
    </row>
    <row r="45" spans="1:8">
      <c r="A45" s="114">
        <v>43</v>
      </c>
      <c r="B45" s="121" t="s">
        <v>66</v>
      </c>
      <c r="C45" s="124">
        <v>4172</v>
      </c>
      <c r="D45" s="124">
        <v>155998</v>
      </c>
      <c r="E45" s="116" t="s">
        <v>160</v>
      </c>
      <c r="F45" s="124">
        <v>71304</v>
      </c>
      <c r="G45" s="125">
        <v>1343.03</v>
      </c>
      <c r="H45" s="146"/>
    </row>
    <row r="46" spans="1:8">
      <c r="A46" s="114">
        <v>44</v>
      </c>
      <c r="B46" s="121" t="s">
        <v>67</v>
      </c>
      <c r="C46" s="124">
        <v>7707</v>
      </c>
      <c r="D46" s="124">
        <v>154425</v>
      </c>
      <c r="E46" s="116" t="s">
        <v>160</v>
      </c>
      <c r="F46" s="124">
        <v>124112</v>
      </c>
      <c r="G46" s="125">
        <v>3841</v>
      </c>
      <c r="H46" s="146"/>
    </row>
    <row r="47" spans="1:8">
      <c r="A47" s="114">
        <v>45</v>
      </c>
      <c r="B47" s="121" t="s">
        <v>68</v>
      </c>
      <c r="C47" s="124">
        <v>4919</v>
      </c>
      <c r="D47" s="124">
        <v>167992</v>
      </c>
      <c r="E47" s="116" t="s">
        <v>160</v>
      </c>
      <c r="F47" s="124">
        <v>50991</v>
      </c>
      <c r="G47" s="125">
        <v>2075</v>
      </c>
      <c r="H47" s="146"/>
    </row>
    <row r="48" spans="1:8">
      <c r="A48" s="114">
        <v>46</v>
      </c>
      <c r="B48" s="121" t="s">
        <v>69</v>
      </c>
      <c r="C48" s="124">
        <v>3394</v>
      </c>
      <c r="D48" s="124">
        <v>113005</v>
      </c>
      <c r="E48" s="116" t="s">
        <v>160</v>
      </c>
      <c r="F48" s="124">
        <v>80479</v>
      </c>
      <c r="G48" s="125">
        <v>1742.73</v>
      </c>
      <c r="H48" s="146"/>
    </row>
    <row r="49" ht="24" spans="1:8">
      <c r="A49" s="114">
        <v>47</v>
      </c>
      <c r="B49" s="121" t="s">
        <v>70</v>
      </c>
      <c r="C49" s="124">
        <v>2827</v>
      </c>
      <c r="D49" s="124">
        <v>108282</v>
      </c>
      <c r="E49" s="116" t="s">
        <v>160</v>
      </c>
      <c r="F49" s="124">
        <v>40994</v>
      </c>
      <c r="G49" s="125">
        <v>1516</v>
      </c>
      <c r="H49" s="146"/>
    </row>
    <row r="50" spans="1:8">
      <c r="A50" s="114">
        <v>48</v>
      </c>
      <c r="B50" s="121" t="s">
        <v>71</v>
      </c>
      <c r="C50" s="124">
        <v>8452</v>
      </c>
      <c r="D50" s="124">
        <v>151544.3</v>
      </c>
      <c r="E50" s="116" t="s">
        <v>160</v>
      </c>
      <c r="F50" s="124">
        <v>71668.03</v>
      </c>
      <c r="G50" s="125">
        <v>4258.33</v>
      </c>
      <c r="H50" s="146"/>
    </row>
    <row r="51" ht="24" spans="1:8">
      <c r="A51" s="114">
        <v>49</v>
      </c>
      <c r="B51" s="121" t="s">
        <v>296</v>
      </c>
      <c r="C51" s="124">
        <v>3012</v>
      </c>
      <c r="D51" s="124">
        <v>275403</v>
      </c>
      <c r="E51" s="116" t="s">
        <v>160</v>
      </c>
      <c r="F51" s="124">
        <v>40134</v>
      </c>
      <c r="G51" s="125">
        <v>4551.28</v>
      </c>
      <c r="H51" s="142" t="s">
        <v>423</v>
      </c>
    </row>
    <row r="52" ht="27" spans="1:8">
      <c r="A52" s="114">
        <v>50</v>
      </c>
      <c r="B52" s="121" t="s">
        <v>72</v>
      </c>
      <c r="C52" s="124">
        <v>437</v>
      </c>
      <c r="D52" s="124">
        <v>214000</v>
      </c>
      <c r="E52" s="116" t="s">
        <v>160</v>
      </c>
      <c r="F52" s="124">
        <v>52000</v>
      </c>
      <c r="G52" s="125">
        <v>759.68</v>
      </c>
      <c r="H52" s="143" t="s">
        <v>424</v>
      </c>
    </row>
    <row r="53" ht="39" customHeight="1" spans="1:8">
      <c r="A53" s="114">
        <v>51</v>
      </c>
      <c r="B53" s="121" t="s">
        <v>300</v>
      </c>
      <c r="C53" s="124">
        <v>1373</v>
      </c>
      <c r="D53" s="124">
        <v>21000</v>
      </c>
      <c r="E53" s="116" t="s">
        <v>160</v>
      </c>
      <c r="F53" s="124">
        <v>0</v>
      </c>
      <c r="G53" s="125">
        <v>245</v>
      </c>
      <c r="H53" s="143" t="s">
        <v>424</v>
      </c>
    </row>
    <row r="54" ht="24" spans="1:8">
      <c r="A54" s="114">
        <v>52</v>
      </c>
      <c r="B54" s="121" t="s">
        <v>302</v>
      </c>
      <c r="C54" s="124">
        <v>1717</v>
      </c>
      <c r="D54" s="124">
        <v>120000</v>
      </c>
      <c r="E54" s="116" t="s">
        <v>160</v>
      </c>
      <c r="F54" s="124">
        <v>68000</v>
      </c>
      <c r="G54" s="125">
        <v>1281</v>
      </c>
      <c r="H54" s="146"/>
    </row>
    <row r="55" ht="24" spans="1:8">
      <c r="A55" s="114">
        <v>53</v>
      </c>
      <c r="B55" s="121" t="s">
        <v>73</v>
      </c>
      <c r="C55" s="124">
        <v>11743</v>
      </c>
      <c r="D55" s="124">
        <v>300000</v>
      </c>
      <c r="E55" s="116" t="s">
        <v>160</v>
      </c>
      <c r="F55" s="124">
        <v>119889</v>
      </c>
      <c r="G55" s="125">
        <v>4542</v>
      </c>
      <c r="H55" s="146"/>
    </row>
    <row r="56" ht="24" spans="1:8">
      <c r="A56" s="114">
        <v>54</v>
      </c>
      <c r="B56" s="121" t="s">
        <v>74</v>
      </c>
      <c r="C56" s="124">
        <v>2925</v>
      </c>
      <c r="D56" s="124">
        <v>58586</v>
      </c>
      <c r="E56" s="116" t="s">
        <v>160</v>
      </c>
      <c r="F56" s="124">
        <v>27572</v>
      </c>
      <c r="G56" s="125">
        <v>1044</v>
      </c>
      <c r="H56" s="146"/>
    </row>
    <row r="57" spans="1:8">
      <c r="A57" s="114">
        <v>55</v>
      </c>
      <c r="B57" s="121" t="s">
        <v>75</v>
      </c>
      <c r="C57" s="124">
        <v>2556</v>
      </c>
      <c r="D57" s="124">
        <v>96173</v>
      </c>
      <c r="E57" s="116" t="s">
        <v>160</v>
      </c>
      <c r="F57" s="124">
        <v>46020</v>
      </c>
      <c r="G57" s="125">
        <v>1350</v>
      </c>
      <c r="H57" s="146"/>
    </row>
    <row r="58" ht="24" spans="1:8">
      <c r="A58" s="114">
        <v>56</v>
      </c>
      <c r="B58" s="121" t="s">
        <v>314</v>
      </c>
      <c r="C58" s="124">
        <v>4378</v>
      </c>
      <c r="D58" s="124">
        <v>57119</v>
      </c>
      <c r="E58" s="122" t="s">
        <v>160</v>
      </c>
      <c r="F58" s="124">
        <v>57115</v>
      </c>
      <c r="G58" s="125">
        <v>1750</v>
      </c>
      <c r="H58" s="146"/>
    </row>
    <row r="59" spans="1:8">
      <c r="A59" s="114">
        <v>57</v>
      </c>
      <c r="B59" s="121" t="s">
        <v>76</v>
      </c>
      <c r="C59" s="124">
        <v>2431</v>
      </c>
      <c r="D59" s="124">
        <v>78925</v>
      </c>
      <c r="E59" s="122" t="s">
        <v>160</v>
      </c>
      <c r="F59" s="124">
        <v>26959</v>
      </c>
      <c r="G59" s="125">
        <v>1200</v>
      </c>
      <c r="H59" s="146"/>
    </row>
    <row r="60" ht="24" spans="1:8">
      <c r="A60" s="114">
        <v>58</v>
      </c>
      <c r="B60" s="121" t="s">
        <v>77</v>
      </c>
      <c r="C60" s="124">
        <v>6707</v>
      </c>
      <c r="D60" s="124">
        <v>231430</v>
      </c>
      <c r="E60" s="122" t="s">
        <v>160</v>
      </c>
      <c r="F60" s="124">
        <v>107134</v>
      </c>
      <c r="G60" s="125">
        <v>3601</v>
      </c>
      <c r="H60" s="146"/>
    </row>
    <row r="61" spans="1:8">
      <c r="A61" s="114">
        <v>59</v>
      </c>
      <c r="B61" s="121" t="s">
        <v>78</v>
      </c>
      <c r="C61" s="124">
        <v>5821</v>
      </c>
      <c r="D61" s="124">
        <v>109843</v>
      </c>
      <c r="E61" s="122" t="s">
        <v>160</v>
      </c>
      <c r="F61" s="124">
        <v>99223</v>
      </c>
      <c r="G61" s="125">
        <v>3429</v>
      </c>
      <c r="H61" s="146"/>
    </row>
    <row r="62" ht="24" spans="1:8">
      <c r="A62" s="114">
        <v>60</v>
      </c>
      <c r="B62" s="121" t="s">
        <v>80</v>
      </c>
      <c r="C62" s="124">
        <v>2844</v>
      </c>
      <c r="D62" s="124">
        <v>83975</v>
      </c>
      <c r="E62" s="116" t="s">
        <v>160</v>
      </c>
      <c r="F62" s="124">
        <v>34766</v>
      </c>
      <c r="G62" s="125">
        <v>1560</v>
      </c>
      <c r="H62" s="146"/>
    </row>
    <row r="63" ht="24" spans="1:8">
      <c r="A63" s="114">
        <v>61</v>
      </c>
      <c r="B63" s="121" t="s">
        <v>81</v>
      </c>
      <c r="C63" s="124">
        <v>1712</v>
      </c>
      <c r="D63" s="124">
        <v>50280</v>
      </c>
      <c r="E63" s="116" t="s">
        <v>160</v>
      </c>
      <c r="F63" s="124">
        <v>10982</v>
      </c>
      <c r="G63" s="125">
        <v>350.1</v>
      </c>
      <c r="H63" s="146"/>
    </row>
    <row r="64" ht="24" spans="1:8">
      <c r="A64" s="114">
        <v>62</v>
      </c>
      <c r="B64" s="121" t="s">
        <v>82</v>
      </c>
      <c r="C64" s="124">
        <v>2929</v>
      </c>
      <c r="D64" s="124">
        <v>48057</v>
      </c>
      <c r="E64" s="116" t="s">
        <v>160</v>
      </c>
      <c r="F64" s="124">
        <v>30811</v>
      </c>
      <c r="G64" s="125">
        <v>1393.19</v>
      </c>
      <c r="H64" s="146"/>
    </row>
    <row r="65" spans="1:8">
      <c r="A65" s="114">
        <v>63</v>
      </c>
      <c r="B65" s="121" t="s">
        <v>83</v>
      </c>
      <c r="C65" s="124">
        <v>2209</v>
      </c>
      <c r="D65" s="124">
        <v>48400</v>
      </c>
      <c r="E65" s="116" t="s">
        <v>160</v>
      </c>
      <c r="F65" s="124">
        <v>17331</v>
      </c>
      <c r="G65" s="125">
        <v>675</v>
      </c>
      <c r="H65" s="146"/>
    </row>
    <row r="66" ht="24" spans="1:8">
      <c r="A66" s="114">
        <v>64</v>
      </c>
      <c r="B66" s="121" t="s">
        <v>84</v>
      </c>
      <c r="C66" s="124">
        <v>2801</v>
      </c>
      <c r="D66" s="124">
        <v>66000</v>
      </c>
      <c r="E66" s="116" t="s">
        <v>160</v>
      </c>
      <c r="F66" s="124">
        <v>45000</v>
      </c>
      <c r="G66" s="125">
        <v>1030</v>
      </c>
      <c r="H66" s="146"/>
    </row>
    <row r="67" ht="24" spans="1:8">
      <c r="A67" s="114">
        <v>65</v>
      </c>
      <c r="B67" s="121" t="s">
        <v>352</v>
      </c>
      <c r="C67" s="124">
        <v>1466</v>
      </c>
      <c r="D67" s="124">
        <v>45000</v>
      </c>
      <c r="E67" s="116" t="s">
        <v>160</v>
      </c>
      <c r="F67" s="124">
        <v>20755</v>
      </c>
      <c r="G67" s="125">
        <v>255</v>
      </c>
      <c r="H67" s="143" t="s">
        <v>423</v>
      </c>
    </row>
    <row r="68" ht="24" spans="1:8">
      <c r="A68" s="114">
        <v>66</v>
      </c>
      <c r="B68" s="121" t="s">
        <v>85</v>
      </c>
      <c r="C68" s="124">
        <v>3606</v>
      </c>
      <c r="D68" s="124">
        <v>147000</v>
      </c>
      <c r="E68" s="116" t="s">
        <v>160</v>
      </c>
      <c r="F68" s="124">
        <v>43816</v>
      </c>
      <c r="G68" s="125">
        <v>534</v>
      </c>
      <c r="H68" s="146"/>
    </row>
    <row r="69" spans="1:8">
      <c r="A69" s="114">
        <v>67</v>
      </c>
      <c r="B69" s="121" t="s">
        <v>86</v>
      </c>
      <c r="C69" s="124">
        <v>1755</v>
      </c>
      <c r="D69" s="124">
        <v>166667</v>
      </c>
      <c r="E69" s="116" t="s">
        <v>160</v>
      </c>
      <c r="F69" s="124">
        <v>19720</v>
      </c>
      <c r="G69" s="125">
        <v>181</v>
      </c>
      <c r="H69" s="146"/>
    </row>
    <row r="70" spans="1:8">
      <c r="A70" s="114">
        <v>68</v>
      </c>
      <c r="B70" s="121" t="s">
        <v>87</v>
      </c>
      <c r="C70" s="124">
        <v>3242</v>
      </c>
      <c r="D70" s="124">
        <v>42000</v>
      </c>
      <c r="E70" s="116" t="s">
        <v>160</v>
      </c>
      <c r="F70" s="124">
        <v>19582</v>
      </c>
      <c r="G70" s="125">
        <v>288</v>
      </c>
      <c r="H70" s="146"/>
    </row>
    <row r="71" ht="24" spans="1:8">
      <c r="A71" s="114">
        <v>69</v>
      </c>
      <c r="B71" s="121" t="s">
        <v>88</v>
      </c>
      <c r="C71" s="124">
        <v>3535</v>
      </c>
      <c r="D71" s="124">
        <v>93000</v>
      </c>
      <c r="E71" s="116" t="s">
        <v>160</v>
      </c>
      <c r="F71" s="124">
        <v>25877</v>
      </c>
      <c r="G71" s="125">
        <v>2046</v>
      </c>
      <c r="H71" s="146"/>
    </row>
    <row r="72" spans="1:8">
      <c r="A72" s="114">
        <v>70</v>
      </c>
      <c r="B72" s="121" t="s">
        <v>89</v>
      </c>
      <c r="C72" s="124">
        <v>1625</v>
      </c>
      <c r="D72" s="124">
        <v>46172</v>
      </c>
      <c r="E72" s="116" t="s">
        <v>160</v>
      </c>
      <c r="F72" s="124">
        <v>48527</v>
      </c>
      <c r="G72" s="125">
        <v>980</v>
      </c>
      <c r="H72" s="146"/>
    </row>
    <row r="73" spans="1:8">
      <c r="A73" s="114">
        <v>71</v>
      </c>
      <c r="B73" s="121" t="s">
        <v>90</v>
      </c>
      <c r="C73" s="124">
        <v>6463</v>
      </c>
      <c r="D73" s="124">
        <v>279857</v>
      </c>
      <c r="E73" s="116" t="s">
        <v>160</v>
      </c>
      <c r="F73" s="124">
        <v>69287</v>
      </c>
      <c r="G73" s="125">
        <v>1356</v>
      </c>
      <c r="H73" s="146"/>
    </row>
    <row r="74" spans="1:8">
      <c r="A74" s="114">
        <v>72</v>
      </c>
      <c r="B74" s="121" t="s">
        <v>91</v>
      </c>
      <c r="C74" s="124">
        <v>10070</v>
      </c>
      <c r="D74" s="124">
        <v>400000</v>
      </c>
      <c r="E74" s="116" t="s">
        <v>160</v>
      </c>
      <c r="F74" s="124">
        <v>139000</v>
      </c>
      <c r="G74" s="125">
        <v>4540.43</v>
      </c>
      <c r="H74" s="146"/>
    </row>
    <row r="75" spans="1:8">
      <c r="A75" s="114">
        <v>73</v>
      </c>
      <c r="B75" s="121" t="s">
        <v>92</v>
      </c>
      <c r="C75" s="124">
        <v>2173</v>
      </c>
      <c r="D75" s="124">
        <v>60000</v>
      </c>
      <c r="E75" s="116" t="s">
        <v>160</v>
      </c>
      <c r="F75" s="124">
        <v>29613</v>
      </c>
      <c r="G75" s="125">
        <v>0</v>
      </c>
      <c r="H75" s="146"/>
    </row>
    <row r="76" ht="24" spans="1:8">
      <c r="A76" s="114">
        <v>74</v>
      </c>
      <c r="B76" s="121" t="s">
        <v>93</v>
      </c>
      <c r="C76" s="124">
        <v>2739</v>
      </c>
      <c r="D76" s="124">
        <v>290183</v>
      </c>
      <c r="E76" s="122" t="s">
        <v>160</v>
      </c>
      <c r="F76" s="124">
        <v>112511.81</v>
      </c>
      <c r="G76" s="125">
        <v>6768</v>
      </c>
      <c r="H76" s="146"/>
    </row>
    <row r="77" spans="1:8">
      <c r="A77" s="114">
        <v>75</v>
      </c>
      <c r="B77" s="121" t="s">
        <v>94</v>
      </c>
      <c r="C77" s="124">
        <v>2941</v>
      </c>
      <c r="D77" s="124">
        <v>90000</v>
      </c>
      <c r="E77" s="122" t="s">
        <v>160</v>
      </c>
      <c r="F77" s="124">
        <v>49300.2</v>
      </c>
      <c r="G77" s="125">
        <v>1826</v>
      </c>
      <c r="H77" s="146"/>
    </row>
    <row r="78" ht="24" spans="1:8">
      <c r="A78" s="114">
        <v>76</v>
      </c>
      <c r="B78" s="121" t="s">
        <v>95</v>
      </c>
      <c r="C78" s="124">
        <v>1491</v>
      </c>
      <c r="D78" s="124">
        <v>186676</v>
      </c>
      <c r="E78" s="116" t="s">
        <v>160</v>
      </c>
      <c r="F78" s="124">
        <v>23371</v>
      </c>
      <c r="G78" s="125">
        <v>849</v>
      </c>
      <c r="H78" s="146"/>
    </row>
    <row r="79" ht="24" spans="1:8">
      <c r="A79" s="114">
        <v>77</v>
      </c>
      <c r="B79" s="121" t="s">
        <v>96</v>
      </c>
      <c r="C79" s="124">
        <v>6068</v>
      </c>
      <c r="D79" s="124">
        <v>350000</v>
      </c>
      <c r="E79" s="116" t="s">
        <v>160</v>
      </c>
      <c r="F79" s="124">
        <v>83200</v>
      </c>
      <c r="G79" s="125">
        <v>2550</v>
      </c>
      <c r="H79" s="146"/>
    </row>
    <row r="80" spans="1:8">
      <c r="A80" s="114">
        <v>78</v>
      </c>
      <c r="B80" s="121" t="s">
        <v>97</v>
      </c>
      <c r="C80" s="124">
        <v>5015</v>
      </c>
      <c r="D80" s="124">
        <v>61188.08</v>
      </c>
      <c r="E80" s="116" t="s">
        <v>160</v>
      </c>
      <c r="F80" s="124">
        <v>66133</v>
      </c>
      <c r="G80" s="125">
        <v>3842.52</v>
      </c>
      <c r="H80" s="146"/>
    </row>
    <row r="81" ht="24" spans="1:8">
      <c r="A81" s="114">
        <v>79</v>
      </c>
      <c r="B81" s="121" t="s">
        <v>98</v>
      </c>
      <c r="C81" s="124">
        <v>7460</v>
      </c>
      <c r="D81" s="124">
        <v>149142</v>
      </c>
      <c r="E81" s="116" t="s">
        <v>160</v>
      </c>
      <c r="F81" s="124">
        <v>112949</v>
      </c>
      <c r="G81" s="125">
        <v>3639</v>
      </c>
      <c r="H81" s="146"/>
    </row>
    <row r="82" spans="1:8">
      <c r="A82" s="114">
        <v>80</v>
      </c>
      <c r="B82" s="121" t="s">
        <v>99</v>
      </c>
      <c r="C82" s="124">
        <v>8024</v>
      </c>
      <c r="D82" s="124">
        <v>61630</v>
      </c>
      <c r="E82" s="116" t="s">
        <v>160</v>
      </c>
      <c r="F82" s="124">
        <v>53416</v>
      </c>
      <c r="G82" s="125">
        <v>3095.85</v>
      </c>
      <c r="H82" s="146"/>
    </row>
    <row r="83" spans="1:8">
      <c r="A83" s="114">
        <v>81</v>
      </c>
      <c r="B83" s="121" t="s">
        <v>100</v>
      </c>
      <c r="C83" s="124">
        <v>3193</v>
      </c>
      <c r="D83" s="124">
        <v>54823</v>
      </c>
      <c r="E83" s="122" t="s">
        <v>160</v>
      </c>
      <c r="F83" s="124">
        <v>39447</v>
      </c>
      <c r="G83" s="125">
        <v>1248</v>
      </c>
      <c r="H83" s="146"/>
    </row>
    <row r="84" spans="1:8">
      <c r="A84" s="114">
        <v>82</v>
      </c>
      <c r="B84" s="121" t="s">
        <v>101</v>
      </c>
      <c r="C84" s="124">
        <v>5425</v>
      </c>
      <c r="D84" s="124">
        <v>163810</v>
      </c>
      <c r="E84" s="116" t="s">
        <v>160</v>
      </c>
      <c r="F84" s="124">
        <v>68001</v>
      </c>
      <c r="G84" s="125">
        <v>3937</v>
      </c>
      <c r="H84" s="146"/>
    </row>
    <row r="85" spans="1:8">
      <c r="A85" s="114">
        <v>83</v>
      </c>
      <c r="B85" s="121" t="s">
        <v>379</v>
      </c>
      <c r="C85" s="124">
        <v>2036</v>
      </c>
      <c r="D85" s="124">
        <v>66666</v>
      </c>
      <c r="E85" s="116" t="s">
        <v>160</v>
      </c>
      <c r="F85" s="124">
        <v>47498.36</v>
      </c>
      <c r="G85" s="125">
        <v>1020</v>
      </c>
      <c r="H85" s="146"/>
    </row>
    <row r="86" spans="1:8">
      <c r="A86" s="114">
        <v>84</v>
      </c>
      <c r="B86" s="121" t="s">
        <v>102</v>
      </c>
      <c r="C86" s="124">
        <v>4540</v>
      </c>
      <c r="D86" s="124">
        <v>55094</v>
      </c>
      <c r="E86" s="116" t="s">
        <v>160</v>
      </c>
      <c r="F86" s="124">
        <v>47834</v>
      </c>
      <c r="G86" s="125">
        <v>1843</v>
      </c>
      <c r="H86" s="146"/>
    </row>
    <row r="87" spans="1:8">
      <c r="A87" s="114">
        <v>85</v>
      </c>
      <c r="B87" s="121" t="s">
        <v>103</v>
      </c>
      <c r="C87" s="124">
        <v>3247</v>
      </c>
      <c r="D87" s="124">
        <v>314029</v>
      </c>
      <c r="E87" s="122" t="s">
        <v>160</v>
      </c>
      <c r="F87" s="124">
        <v>34429.81</v>
      </c>
      <c r="G87" s="125">
        <v>1067.75</v>
      </c>
      <c r="H87" s="146"/>
    </row>
    <row r="88" spans="1:8">
      <c r="A88" s="114">
        <v>86</v>
      </c>
      <c r="B88" s="121" t="s">
        <v>104</v>
      </c>
      <c r="C88" s="124">
        <v>4432</v>
      </c>
      <c r="D88" s="124">
        <v>98890</v>
      </c>
      <c r="E88" s="116" t="s">
        <v>160</v>
      </c>
      <c r="F88" s="124">
        <v>42815</v>
      </c>
      <c r="G88" s="125">
        <v>3359</v>
      </c>
      <c r="H88" s="146"/>
    </row>
    <row r="89" ht="24" spans="1:8">
      <c r="A89" s="114">
        <v>87</v>
      </c>
      <c r="B89" s="121" t="s">
        <v>105</v>
      </c>
      <c r="C89" s="124">
        <v>4159</v>
      </c>
      <c r="D89" s="124">
        <v>87340</v>
      </c>
      <c r="E89" s="116" t="s">
        <v>160</v>
      </c>
      <c r="F89" s="124">
        <v>49084</v>
      </c>
      <c r="G89" s="125">
        <v>3560</v>
      </c>
      <c r="H89" s="146"/>
    </row>
    <row r="90" spans="1:8">
      <c r="A90" s="114">
        <v>88</v>
      </c>
      <c r="B90" s="121" t="s">
        <v>106</v>
      </c>
      <c r="C90" s="124">
        <v>4280</v>
      </c>
      <c r="D90" s="124">
        <v>55880</v>
      </c>
      <c r="E90" s="116" t="s">
        <v>160</v>
      </c>
      <c r="F90" s="124">
        <v>44021.47</v>
      </c>
      <c r="G90" s="125">
        <v>2260.19</v>
      </c>
      <c r="H90" s="146"/>
    </row>
    <row r="91" ht="24" spans="1:8">
      <c r="A91" s="114">
        <v>89</v>
      </c>
      <c r="B91" s="121" t="s">
        <v>107</v>
      </c>
      <c r="C91" s="124">
        <v>7024</v>
      </c>
      <c r="D91" s="124">
        <v>93057</v>
      </c>
      <c r="E91" s="116" t="s">
        <v>160</v>
      </c>
      <c r="F91" s="124">
        <v>68450</v>
      </c>
      <c r="G91" s="125">
        <v>2359</v>
      </c>
      <c r="H91" s="146"/>
    </row>
    <row r="92" ht="27" spans="1:8">
      <c r="A92" s="114">
        <v>90</v>
      </c>
      <c r="B92" s="121" t="s">
        <v>395</v>
      </c>
      <c r="C92" s="124">
        <v>4750</v>
      </c>
      <c r="D92" s="124">
        <v>72930</v>
      </c>
      <c r="E92" s="144" t="s">
        <v>427</v>
      </c>
      <c r="F92" s="124">
        <v>6419</v>
      </c>
      <c r="G92" s="125">
        <v>97</v>
      </c>
      <c r="H92" s="145" t="s">
        <v>425</v>
      </c>
    </row>
    <row r="93" ht="24" spans="1:8">
      <c r="A93" s="114">
        <v>91</v>
      </c>
      <c r="B93" s="121" t="s">
        <v>108</v>
      </c>
      <c r="C93" s="124">
        <v>5298</v>
      </c>
      <c r="D93" s="124">
        <v>68740</v>
      </c>
      <c r="E93" s="116" t="s">
        <v>160</v>
      </c>
      <c r="F93" s="124">
        <v>10348</v>
      </c>
      <c r="G93" s="125">
        <v>250</v>
      </c>
      <c r="H93" s="146"/>
    </row>
    <row r="94" ht="24" spans="1:8">
      <c r="A94" s="114">
        <v>92</v>
      </c>
      <c r="B94" s="121" t="s">
        <v>109</v>
      </c>
      <c r="C94" s="124">
        <v>2706</v>
      </c>
      <c r="D94" s="124">
        <v>79920</v>
      </c>
      <c r="E94" s="116" t="s">
        <v>160</v>
      </c>
      <c r="F94" s="124">
        <v>27457</v>
      </c>
      <c r="G94" s="125">
        <v>1103</v>
      </c>
      <c r="H94" s="146"/>
    </row>
    <row r="95" spans="1:8">
      <c r="A95" s="114">
        <v>93</v>
      </c>
      <c r="B95" s="121" t="s">
        <v>110</v>
      </c>
      <c r="C95" s="124">
        <v>6036</v>
      </c>
      <c r="D95" s="124">
        <v>70000</v>
      </c>
      <c r="E95" s="116" t="s">
        <v>160</v>
      </c>
      <c r="F95" s="124">
        <v>35820</v>
      </c>
      <c r="G95" s="125">
        <v>520</v>
      </c>
      <c r="H95" s="146"/>
    </row>
    <row r="96" ht="24" spans="1:8">
      <c r="A96" s="114">
        <v>94</v>
      </c>
      <c r="B96" s="121" t="s">
        <v>111</v>
      </c>
      <c r="C96" s="124">
        <v>10032</v>
      </c>
      <c r="D96" s="124">
        <v>173000</v>
      </c>
      <c r="E96" s="116" t="s">
        <v>160</v>
      </c>
      <c r="F96" s="124">
        <v>62800</v>
      </c>
      <c r="G96" s="125">
        <v>900</v>
      </c>
      <c r="H96" s="146"/>
    </row>
    <row r="97" spans="1:8">
      <c r="A97" s="114">
        <v>95</v>
      </c>
      <c r="B97" s="121" t="s">
        <v>112</v>
      </c>
      <c r="C97" s="124">
        <v>17466</v>
      </c>
      <c r="D97" s="124">
        <v>84000</v>
      </c>
      <c r="E97" s="144" t="s">
        <v>428</v>
      </c>
      <c r="F97" s="124">
        <v>47360</v>
      </c>
      <c r="G97" s="125">
        <v>1261</v>
      </c>
      <c r="H97" s="145" t="s">
        <v>426</v>
      </c>
    </row>
    <row r="98" spans="1:8">
      <c r="A98" s="114">
        <v>96</v>
      </c>
      <c r="B98" s="121" t="s">
        <v>113</v>
      </c>
      <c r="C98" s="124">
        <v>26289</v>
      </c>
      <c r="D98" s="124">
        <v>200010</v>
      </c>
      <c r="E98" s="144" t="s">
        <v>429</v>
      </c>
      <c r="F98" s="124">
        <v>131000</v>
      </c>
      <c r="G98" s="125">
        <v>5070</v>
      </c>
      <c r="H98" s="145" t="s">
        <v>426</v>
      </c>
    </row>
    <row r="99" ht="26.25" customHeight="1" spans="1:8">
      <c r="A99" s="114">
        <v>97</v>
      </c>
      <c r="B99" s="121" t="s">
        <v>403</v>
      </c>
      <c r="C99" s="124">
        <v>4830</v>
      </c>
      <c r="D99" s="124">
        <v>142674</v>
      </c>
      <c r="E99" s="116" t="s">
        <v>160</v>
      </c>
      <c r="F99" s="124">
        <v>36218</v>
      </c>
      <c r="G99" s="125">
        <v>561</v>
      </c>
      <c r="H99" s="143" t="s">
        <v>423</v>
      </c>
    </row>
    <row r="100" spans="1:7">
      <c r="A100" s="114">
        <v>98</v>
      </c>
      <c r="B100" s="121" t="s">
        <v>114</v>
      </c>
      <c r="C100" s="124">
        <v>4595</v>
      </c>
      <c r="D100" s="124">
        <v>362167</v>
      </c>
      <c r="E100" s="116" t="s">
        <v>160</v>
      </c>
      <c r="F100" s="124">
        <v>55622</v>
      </c>
      <c r="G100" s="125">
        <v>7694</v>
      </c>
    </row>
    <row r="101" spans="1:7">
      <c r="A101" s="114">
        <v>99</v>
      </c>
      <c r="B101" s="121" t="s">
        <v>115</v>
      </c>
      <c r="C101" s="124">
        <v>6914</v>
      </c>
      <c r="D101" s="124">
        <v>115300</v>
      </c>
      <c r="E101" s="122" t="s">
        <v>160</v>
      </c>
      <c r="F101" s="124">
        <v>63769</v>
      </c>
      <c r="G101" s="125">
        <v>663</v>
      </c>
    </row>
    <row r="102" spans="1:7">
      <c r="A102" s="114">
        <v>100</v>
      </c>
      <c r="B102" s="121" t="s">
        <v>116</v>
      </c>
      <c r="C102" s="124">
        <v>2732</v>
      </c>
      <c r="D102" s="136">
        <v>102380</v>
      </c>
      <c r="E102" s="116" t="s">
        <v>160</v>
      </c>
      <c r="F102" s="136">
        <v>29498</v>
      </c>
      <c r="G102" s="125">
        <v>752</v>
      </c>
    </row>
    <row r="103" spans="1:7">
      <c r="A103" s="114">
        <v>101</v>
      </c>
      <c r="B103" s="121" t="s">
        <v>117</v>
      </c>
      <c r="C103" s="149">
        <v>2321</v>
      </c>
      <c r="D103" s="118">
        <v>157341</v>
      </c>
      <c r="E103" s="116" t="s">
        <v>160</v>
      </c>
      <c r="F103" s="118">
        <v>49286</v>
      </c>
      <c r="G103" s="119">
        <v>1609</v>
      </c>
    </row>
    <row r="104" ht="24" spans="1:7">
      <c r="A104" s="114">
        <v>102</v>
      </c>
      <c r="B104" s="121" t="s">
        <v>412</v>
      </c>
      <c r="C104" s="124">
        <v>4077</v>
      </c>
      <c r="D104" s="124">
        <v>40000</v>
      </c>
      <c r="E104" s="116" t="s">
        <v>160</v>
      </c>
      <c r="F104" s="124">
        <v>0</v>
      </c>
      <c r="G104" s="125">
        <v>1448.8</v>
      </c>
    </row>
    <row r="105" spans="1:7">
      <c r="A105" s="114">
        <v>103</v>
      </c>
      <c r="B105" s="121" t="s">
        <v>415</v>
      </c>
      <c r="C105" s="124">
        <v>2701</v>
      </c>
      <c r="D105" s="124">
        <v>40000</v>
      </c>
      <c r="E105" s="116" t="s">
        <v>160</v>
      </c>
      <c r="F105" s="124">
        <v>22500</v>
      </c>
      <c r="G105" s="125">
        <v>973</v>
      </c>
    </row>
    <row r="106" ht="24" spans="1:7">
      <c r="A106" s="114">
        <v>104</v>
      </c>
      <c r="B106" s="121" t="s">
        <v>118</v>
      </c>
      <c r="C106" s="124">
        <v>2428</v>
      </c>
      <c r="D106" s="124">
        <v>48266</v>
      </c>
      <c r="E106" s="116" t="s">
        <v>160</v>
      </c>
      <c r="F106" s="124">
        <v>29684.8</v>
      </c>
      <c r="G106" s="125">
        <v>1425.43</v>
      </c>
    </row>
    <row r="107" ht="24" spans="1:7">
      <c r="A107" s="114">
        <v>105</v>
      </c>
      <c r="B107" s="121" t="s">
        <v>119</v>
      </c>
      <c r="C107" s="124">
        <v>1277</v>
      </c>
      <c r="D107" s="124">
        <v>104667.19</v>
      </c>
      <c r="E107" s="116" t="s">
        <v>160</v>
      </c>
      <c r="F107" s="124">
        <v>29498</v>
      </c>
      <c r="G107" s="125">
        <v>527.66</v>
      </c>
    </row>
    <row r="108" ht="24" spans="1:7">
      <c r="A108" s="114">
        <v>106</v>
      </c>
      <c r="B108" s="121" t="s">
        <v>120</v>
      </c>
      <c r="C108" s="124">
        <v>2718</v>
      </c>
      <c r="D108" s="124">
        <v>86029</v>
      </c>
      <c r="E108" s="116" t="s">
        <v>160</v>
      </c>
      <c r="F108" s="124">
        <v>48880</v>
      </c>
      <c r="G108" s="125">
        <v>1398</v>
      </c>
    </row>
    <row r="109" ht="24" spans="1:7">
      <c r="A109" s="114">
        <v>107</v>
      </c>
      <c r="B109" s="121" t="s">
        <v>121</v>
      </c>
      <c r="C109" s="124">
        <v>2059</v>
      </c>
      <c r="D109" s="124">
        <v>78848</v>
      </c>
      <c r="E109" s="116" t="s">
        <v>160</v>
      </c>
      <c r="F109" s="124">
        <v>62814</v>
      </c>
      <c r="G109" s="125">
        <v>2301</v>
      </c>
    </row>
    <row r="110" ht="24" spans="1:7">
      <c r="A110" s="114">
        <v>108</v>
      </c>
      <c r="B110" s="121" t="s">
        <v>122</v>
      </c>
      <c r="C110" s="124">
        <v>1586</v>
      </c>
      <c r="D110" s="124">
        <v>106773</v>
      </c>
      <c r="E110" s="116" t="s">
        <v>160</v>
      </c>
      <c r="F110" s="124">
        <v>19679</v>
      </c>
      <c r="G110" s="125">
        <v>732.65</v>
      </c>
    </row>
  </sheetData>
  <mergeCells count="1">
    <mergeCell ref="A1:G1"/>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103"/>
  <sheetViews>
    <sheetView workbookViewId="0">
      <selection activeCell="G12" sqref="G12"/>
    </sheetView>
  </sheetViews>
  <sheetFormatPr defaultColWidth="9" defaultRowHeight="13.5"/>
  <cols>
    <col min="1" max="1" width="7.75" customWidth="1"/>
    <col min="2" max="2" width="15.75" customWidth="1"/>
    <col min="3" max="3" width="18.35" customWidth="1"/>
    <col min="4" max="6" width="19.25" customWidth="1"/>
    <col min="7" max="7" width="28.125" customWidth="1"/>
    <col min="8" max="8" width="15.75" customWidth="1"/>
    <col min="9" max="9" width="16" customWidth="1"/>
    <col min="10" max="10" width="13.75" customWidth="1"/>
    <col min="11" max="11" width="14.35" customWidth="1"/>
    <col min="12" max="12" width="9" customWidth="1"/>
  </cols>
  <sheetData>
    <row r="1" ht="24" customHeight="1" spans="1:11">
      <c r="A1" s="111" t="s">
        <v>154</v>
      </c>
      <c r="B1" s="111"/>
      <c r="C1" s="111"/>
      <c r="D1" s="111"/>
      <c r="E1" s="111"/>
      <c r="F1" s="111"/>
      <c r="G1" s="111"/>
      <c r="H1" s="129"/>
      <c r="I1" s="129"/>
      <c r="J1" s="129"/>
      <c r="K1" s="130"/>
    </row>
    <row r="2" ht="27" customHeight="1" spans="1:11">
      <c r="A2" s="112" t="s">
        <v>1</v>
      </c>
      <c r="B2" s="113" t="s">
        <v>2</v>
      </c>
      <c r="C2" s="112" t="s">
        <v>3</v>
      </c>
      <c r="D2" s="112" t="s">
        <v>155</v>
      </c>
      <c r="E2" s="112" t="s">
        <v>156</v>
      </c>
      <c r="F2" s="113" t="s">
        <v>157</v>
      </c>
      <c r="G2" s="113" t="s">
        <v>158</v>
      </c>
      <c r="H2" s="112" t="s">
        <v>4</v>
      </c>
      <c r="I2" s="112" t="s">
        <v>430</v>
      </c>
      <c r="J2" s="112" t="s">
        <v>5</v>
      </c>
      <c r="K2" s="112" t="s">
        <v>431</v>
      </c>
    </row>
    <row r="3" ht="24" spans="1:10">
      <c r="A3" s="114">
        <v>1</v>
      </c>
      <c r="B3" s="115" t="s">
        <v>161</v>
      </c>
      <c r="C3" s="116">
        <v>1605</v>
      </c>
      <c r="D3" s="117">
        <v>42624</v>
      </c>
      <c r="E3" s="116" t="s">
        <v>160</v>
      </c>
      <c r="F3" s="118">
        <v>15161</v>
      </c>
      <c r="G3" s="119">
        <v>429.6</v>
      </c>
      <c r="H3" s="131"/>
      <c r="I3" s="131"/>
      <c r="J3" s="131">
        <v>0</v>
      </c>
    </row>
    <row r="4" ht="24" spans="1:10">
      <c r="A4" s="114">
        <v>2</v>
      </c>
      <c r="B4" s="115" t="s">
        <v>26</v>
      </c>
      <c r="C4" s="116">
        <v>2079</v>
      </c>
      <c r="D4" s="117">
        <v>168401</v>
      </c>
      <c r="E4" s="116" t="s">
        <v>160</v>
      </c>
      <c r="F4" s="118">
        <v>76797</v>
      </c>
      <c r="G4" s="119">
        <v>3926.74</v>
      </c>
      <c r="H4" s="131" t="s">
        <v>27</v>
      </c>
      <c r="I4" s="131">
        <v>2</v>
      </c>
      <c r="J4" s="131">
        <v>6.6</v>
      </c>
    </row>
    <row r="5" ht="24" spans="1:10">
      <c r="A5" s="114">
        <v>3</v>
      </c>
      <c r="B5" s="115" t="s">
        <v>28</v>
      </c>
      <c r="C5" s="116">
        <v>1682</v>
      </c>
      <c r="D5" s="117">
        <v>209845</v>
      </c>
      <c r="E5" s="116" t="s">
        <v>160</v>
      </c>
      <c r="F5" s="118">
        <v>56101</v>
      </c>
      <c r="G5" s="119">
        <v>2273</v>
      </c>
      <c r="H5" s="131" t="s">
        <v>29</v>
      </c>
      <c r="I5" s="131">
        <v>2</v>
      </c>
      <c r="J5" s="131">
        <v>0</v>
      </c>
    </row>
    <row r="6" spans="1:10">
      <c r="A6" s="114">
        <v>4</v>
      </c>
      <c r="B6" s="121" t="s">
        <v>30</v>
      </c>
      <c r="C6" s="122">
        <v>1953</v>
      </c>
      <c r="D6" s="123">
        <v>51948</v>
      </c>
      <c r="E6" s="116" t="s">
        <v>160</v>
      </c>
      <c r="F6" s="124">
        <v>18759</v>
      </c>
      <c r="G6" s="125">
        <v>1100</v>
      </c>
      <c r="H6" s="133" t="s">
        <v>31</v>
      </c>
      <c r="I6" s="133"/>
      <c r="J6" s="133">
        <v>0</v>
      </c>
    </row>
    <row r="7" ht="24" spans="1:10">
      <c r="A7" s="114">
        <v>5</v>
      </c>
      <c r="B7" s="121" t="s">
        <v>32</v>
      </c>
      <c r="C7" s="120">
        <v>1404</v>
      </c>
      <c r="D7" s="124">
        <v>54355</v>
      </c>
      <c r="E7" s="116" t="s">
        <v>160</v>
      </c>
      <c r="F7" s="124">
        <v>20094</v>
      </c>
      <c r="G7" s="125">
        <v>908</v>
      </c>
      <c r="H7" s="133" t="s">
        <v>31</v>
      </c>
      <c r="I7" s="133"/>
      <c r="J7" s="133">
        <v>0</v>
      </c>
    </row>
    <row r="8" ht="24" spans="1:10">
      <c r="A8" s="114">
        <v>6</v>
      </c>
      <c r="B8" s="121" t="s">
        <v>33</v>
      </c>
      <c r="C8" s="120">
        <v>1820</v>
      </c>
      <c r="D8" s="124">
        <v>340000</v>
      </c>
      <c r="E8" s="116" t="s">
        <v>160</v>
      </c>
      <c r="F8" s="124">
        <v>43940</v>
      </c>
      <c r="G8" s="125">
        <v>2966</v>
      </c>
      <c r="H8" s="133" t="s">
        <v>29</v>
      </c>
      <c r="I8" s="133">
        <v>2</v>
      </c>
      <c r="J8" s="133">
        <v>0</v>
      </c>
    </row>
    <row r="9" ht="24" spans="1:10">
      <c r="A9" s="114">
        <v>7</v>
      </c>
      <c r="B9" s="121" t="s">
        <v>34</v>
      </c>
      <c r="C9" s="120">
        <v>3728</v>
      </c>
      <c r="D9" s="124">
        <v>42079.7</v>
      </c>
      <c r="E9" s="116" t="s">
        <v>160</v>
      </c>
      <c r="F9" s="124">
        <v>32646</v>
      </c>
      <c r="G9" s="125">
        <v>3654.45</v>
      </c>
      <c r="H9" s="133" t="s">
        <v>29</v>
      </c>
      <c r="I9" s="133">
        <v>3</v>
      </c>
      <c r="J9" s="133" t="s">
        <v>47</v>
      </c>
    </row>
    <row r="10" spans="1:10">
      <c r="A10" s="114">
        <v>8</v>
      </c>
      <c r="B10" s="121" t="s">
        <v>37</v>
      </c>
      <c r="C10" s="120">
        <v>1374</v>
      </c>
      <c r="D10" s="124">
        <v>29059.56</v>
      </c>
      <c r="E10" s="116" t="s">
        <v>160</v>
      </c>
      <c r="F10" s="124">
        <v>32396.57</v>
      </c>
      <c r="G10" s="125">
        <v>166.02</v>
      </c>
      <c r="H10" s="133"/>
      <c r="I10" s="133"/>
      <c r="J10" s="133" t="s">
        <v>47</v>
      </c>
    </row>
    <row r="11" spans="1:10">
      <c r="A11" s="114">
        <v>9</v>
      </c>
      <c r="B11" s="121" t="s">
        <v>38</v>
      </c>
      <c r="C11" s="120">
        <v>3750</v>
      </c>
      <c r="D11" s="124">
        <v>25005.11</v>
      </c>
      <c r="E11" s="116" t="s">
        <v>160</v>
      </c>
      <c r="F11" s="124">
        <v>21628</v>
      </c>
      <c r="G11" s="125">
        <v>467.39</v>
      </c>
      <c r="H11" s="133" t="s">
        <v>31</v>
      </c>
      <c r="I11" s="133">
        <v>1</v>
      </c>
      <c r="J11" s="133" t="s">
        <v>47</v>
      </c>
    </row>
    <row r="12" spans="1:10">
      <c r="A12" s="114">
        <v>10</v>
      </c>
      <c r="B12" s="121" t="s">
        <v>39</v>
      </c>
      <c r="C12" s="120">
        <v>2922</v>
      </c>
      <c r="D12" s="124">
        <v>72604</v>
      </c>
      <c r="E12" s="116" t="s">
        <v>160</v>
      </c>
      <c r="F12" s="124">
        <v>12748</v>
      </c>
      <c r="G12" s="125">
        <v>662.15</v>
      </c>
      <c r="H12" s="133" t="s">
        <v>31</v>
      </c>
      <c r="I12" s="133">
        <v>1</v>
      </c>
      <c r="J12" s="133" t="s">
        <v>47</v>
      </c>
    </row>
    <row r="13" ht="24" spans="1:10">
      <c r="A13" s="114">
        <v>11</v>
      </c>
      <c r="B13" s="121" t="s">
        <v>40</v>
      </c>
      <c r="C13" s="120">
        <v>3643</v>
      </c>
      <c r="D13" s="124">
        <v>69333</v>
      </c>
      <c r="E13" s="116" t="s">
        <v>160</v>
      </c>
      <c r="F13" s="124">
        <v>32905</v>
      </c>
      <c r="G13" s="125">
        <v>1094</v>
      </c>
      <c r="H13" s="133"/>
      <c r="I13" s="133"/>
      <c r="J13" s="133" t="s">
        <v>47</v>
      </c>
    </row>
    <row r="14" ht="24" spans="1:10">
      <c r="A14" s="114">
        <v>12</v>
      </c>
      <c r="B14" s="121" t="s">
        <v>41</v>
      </c>
      <c r="C14" s="120">
        <v>7609</v>
      </c>
      <c r="D14" s="124">
        <v>166810</v>
      </c>
      <c r="E14" s="116" t="s">
        <v>160</v>
      </c>
      <c r="F14" s="124">
        <v>81454</v>
      </c>
      <c r="G14" s="125">
        <v>876</v>
      </c>
      <c r="H14" s="133"/>
      <c r="I14" s="133"/>
      <c r="J14" s="133" t="s">
        <v>47</v>
      </c>
    </row>
    <row r="15" ht="24" spans="1:10">
      <c r="A15" s="114">
        <v>13</v>
      </c>
      <c r="B15" s="121" t="s">
        <v>42</v>
      </c>
      <c r="C15" s="120">
        <v>7940</v>
      </c>
      <c r="D15" s="124">
        <v>132000</v>
      </c>
      <c r="E15" s="116" t="s">
        <v>160</v>
      </c>
      <c r="F15" s="124">
        <v>53870</v>
      </c>
      <c r="G15" s="125">
        <v>1901.8</v>
      </c>
      <c r="H15" s="133"/>
      <c r="I15" s="133"/>
      <c r="J15" s="133" t="s">
        <v>47</v>
      </c>
    </row>
    <row r="16" ht="24" spans="1:10">
      <c r="A16" s="114">
        <v>14</v>
      </c>
      <c r="B16" s="121" t="s">
        <v>43</v>
      </c>
      <c r="C16" s="120">
        <v>4043</v>
      </c>
      <c r="D16" s="124">
        <v>105200</v>
      </c>
      <c r="E16" s="116" t="s">
        <v>160</v>
      </c>
      <c r="F16" s="124">
        <v>84700</v>
      </c>
      <c r="G16" s="125">
        <v>3774</v>
      </c>
      <c r="H16" s="120" t="s">
        <v>44</v>
      </c>
      <c r="I16" s="120">
        <v>3</v>
      </c>
      <c r="J16" s="120" t="s">
        <v>47</v>
      </c>
    </row>
    <row r="17" spans="1:10">
      <c r="A17" s="114">
        <v>15</v>
      </c>
      <c r="B17" s="126" t="s">
        <v>45</v>
      </c>
      <c r="C17" s="127">
        <v>7842</v>
      </c>
      <c r="D17" s="124">
        <v>153021</v>
      </c>
      <c r="E17" s="116" t="s">
        <v>160</v>
      </c>
      <c r="F17" s="124">
        <v>49229</v>
      </c>
      <c r="G17" s="125">
        <v>1487</v>
      </c>
      <c r="H17" s="120" t="s">
        <v>46</v>
      </c>
      <c r="I17" s="120">
        <v>4</v>
      </c>
      <c r="J17" s="120" t="s">
        <v>47</v>
      </c>
    </row>
    <row r="18" spans="1:10">
      <c r="A18" s="114">
        <v>16</v>
      </c>
      <c r="B18" s="126" t="s">
        <v>48</v>
      </c>
      <c r="C18" s="127">
        <v>4923</v>
      </c>
      <c r="D18" s="124">
        <v>40632</v>
      </c>
      <c r="E18" s="116" t="s">
        <v>160</v>
      </c>
      <c r="F18" s="124">
        <v>16850</v>
      </c>
      <c r="G18" s="125">
        <v>813.86</v>
      </c>
      <c r="H18" s="120" t="s">
        <v>29</v>
      </c>
      <c r="I18" s="120">
        <v>2</v>
      </c>
      <c r="J18" s="120" t="s">
        <v>47</v>
      </c>
    </row>
    <row r="19" ht="24" spans="1:10">
      <c r="A19" s="114">
        <v>17</v>
      </c>
      <c r="B19" s="126" t="s">
        <v>214</v>
      </c>
      <c r="C19" s="127">
        <v>1283</v>
      </c>
      <c r="D19" s="124">
        <v>110000</v>
      </c>
      <c r="E19" s="116" t="s">
        <v>160</v>
      </c>
      <c r="F19" s="124">
        <v>0</v>
      </c>
      <c r="G19" s="125">
        <v>392</v>
      </c>
      <c r="H19" s="120"/>
      <c r="I19" s="120"/>
      <c r="J19" s="120" t="s">
        <v>47</v>
      </c>
    </row>
    <row r="20" ht="24" spans="1:10">
      <c r="A20" s="114">
        <v>18</v>
      </c>
      <c r="B20" s="126" t="s">
        <v>49</v>
      </c>
      <c r="C20" s="127">
        <v>6645</v>
      </c>
      <c r="D20" s="124">
        <v>94667</v>
      </c>
      <c r="E20" s="116" t="s">
        <v>160</v>
      </c>
      <c r="F20" s="124">
        <v>80122</v>
      </c>
      <c r="G20" s="125">
        <v>2159</v>
      </c>
      <c r="H20" s="120" t="s">
        <v>27</v>
      </c>
      <c r="I20" s="120">
        <v>3</v>
      </c>
      <c r="J20" s="120" t="s">
        <v>47</v>
      </c>
    </row>
    <row r="21" spans="1:10">
      <c r="A21" s="114">
        <v>19</v>
      </c>
      <c r="B21" s="126" t="s">
        <v>50</v>
      </c>
      <c r="C21" s="127">
        <v>7348</v>
      </c>
      <c r="D21" s="124">
        <v>70000</v>
      </c>
      <c r="E21" s="116" t="s">
        <v>160</v>
      </c>
      <c r="F21" s="124">
        <v>74169</v>
      </c>
      <c r="G21" s="125">
        <v>4822</v>
      </c>
      <c r="H21" s="120" t="s">
        <v>27</v>
      </c>
      <c r="I21" s="120">
        <v>3</v>
      </c>
      <c r="J21" s="120" t="s">
        <v>47</v>
      </c>
    </row>
    <row r="22" spans="1:10">
      <c r="A22" s="114">
        <v>20</v>
      </c>
      <c r="B22" s="126" t="s">
        <v>51</v>
      </c>
      <c r="C22" s="127">
        <v>5894</v>
      </c>
      <c r="D22" s="124">
        <v>84247.5</v>
      </c>
      <c r="E22" s="116" t="s">
        <v>160</v>
      </c>
      <c r="F22" s="124">
        <v>55291.32</v>
      </c>
      <c r="G22" s="125">
        <v>1398.37</v>
      </c>
      <c r="H22" s="120" t="s">
        <v>46</v>
      </c>
      <c r="I22" s="120"/>
      <c r="J22" s="120" t="s">
        <v>47</v>
      </c>
    </row>
    <row r="23" spans="1:10">
      <c r="A23" s="114">
        <v>21</v>
      </c>
      <c r="B23" s="126" t="s">
        <v>52</v>
      </c>
      <c r="C23" s="127">
        <v>1815</v>
      </c>
      <c r="D23" s="124">
        <v>193004</v>
      </c>
      <c r="E23" s="116" t="s">
        <v>160</v>
      </c>
      <c r="F23" s="124">
        <v>25954</v>
      </c>
      <c r="G23" s="125">
        <v>325</v>
      </c>
      <c r="H23" s="120" t="s">
        <v>31</v>
      </c>
      <c r="I23" s="120"/>
      <c r="J23" s="120" t="s">
        <v>47</v>
      </c>
    </row>
    <row r="24" spans="1:10">
      <c r="A24" s="114">
        <v>22</v>
      </c>
      <c r="B24" s="126" t="s">
        <v>53</v>
      </c>
      <c r="C24" s="127">
        <v>3884</v>
      </c>
      <c r="D24" s="124">
        <v>105600</v>
      </c>
      <c r="E24" s="116" t="s">
        <v>160</v>
      </c>
      <c r="F24" s="124">
        <v>71244</v>
      </c>
      <c r="G24" s="125">
        <v>927</v>
      </c>
      <c r="H24" s="120" t="s">
        <v>29</v>
      </c>
      <c r="I24" s="120">
        <v>1</v>
      </c>
      <c r="J24" s="120" t="s">
        <v>47</v>
      </c>
    </row>
    <row r="25" spans="1:10">
      <c r="A25" s="114">
        <v>23</v>
      </c>
      <c r="B25" s="126" t="s">
        <v>240</v>
      </c>
      <c r="C25" s="127">
        <v>3287</v>
      </c>
      <c r="D25" s="124">
        <v>134400</v>
      </c>
      <c r="E25" s="116" t="s">
        <v>160</v>
      </c>
      <c r="F25" s="124">
        <v>76200</v>
      </c>
      <c r="G25" s="125">
        <v>1208.93</v>
      </c>
      <c r="H25" s="120"/>
      <c r="I25" s="120"/>
      <c r="J25" s="120" t="s">
        <v>47</v>
      </c>
    </row>
    <row r="26" spans="1:10">
      <c r="A26" s="114">
        <v>24</v>
      </c>
      <c r="B26" s="126" t="s">
        <v>54</v>
      </c>
      <c r="C26" s="127">
        <v>4465</v>
      </c>
      <c r="D26" s="124">
        <v>161196</v>
      </c>
      <c r="E26" s="116" t="s">
        <v>160</v>
      </c>
      <c r="F26" s="124">
        <v>39001</v>
      </c>
      <c r="G26" s="125">
        <v>2218.42</v>
      </c>
      <c r="H26" s="120" t="s">
        <v>31</v>
      </c>
      <c r="I26" s="120">
        <v>2</v>
      </c>
      <c r="J26" s="120" t="s">
        <v>47</v>
      </c>
    </row>
    <row r="27" spans="1:10">
      <c r="A27" s="114">
        <v>25</v>
      </c>
      <c r="B27" s="121" t="s">
        <v>55</v>
      </c>
      <c r="C27" s="120">
        <v>6273</v>
      </c>
      <c r="D27" s="128">
        <v>237920</v>
      </c>
      <c r="E27" s="116" t="s">
        <v>160</v>
      </c>
      <c r="F27" s="124">
        <v>112230.4</v>
      </c>
      <c r="G27" s="125">
        <v>1569</v>
      </c>
      <c r="H27" s="120" t="s">
        <v>29</v>
      </c>
      <c r="I27" s="120">
        <v>2</v>
      </c>
      <c r="J27" s="120" t="s">
        <v>47</v>
      </c>
    </row>
    <row r="28" ht="24" spans="1:10">
      <c r="A28" s="114">
        <v>26</v>
      </c>
      <c r="B28" s="121" t="s">
        <v>56</v>
      </c>
      <c r="C28" s="120">
        <v>3301</v>
      </c>
      <c r="D28" s="124">
        <v>66681.35</v>
      </c>
      <c r="E28" s="116" t="s">
        <v>160</v>
      </c>
      <c r="F28" s="124">
        <v>30170</v>
      </c>
      <c r="G28" s="125">
        <v>1756.22</v>
      </c>
      <c r="H28" s="120" t="s">
        <v>31</v>
      </c>
      <c r="I28" s="120"/>
      <c r="J28" s="120" t="s">
        <v>47</v>
      </c>
    </row>
    <row r="29" ht="24" spans="1:10">
      <c r="A29" s="114">
        <v>27</v>
      </c>
      <c r="B29" s="121" t="s">
        <v>57</v>
      </c>
      <c r="C29" s="120">
        <v>2933</v>
      </c>
      <c r="D29" s="124">
        <v>116830</v>
      </c>
      <c r="E29" s="116" t="s">
        <v>160</v>
      </c>
      <c r="F29" s="124">
        <v>70907</v>
      </c>
      <c r="G29" s="125">
        <v>1572.2</v>
      </c>
      <c r="H29" s="120" t="s">
        <v>58</v>
      </c>
      <c r="I29" s="120">
        <v>2</v>
      </c>
      <c r="J29" s="120" t="s">
        <v>47</v>
      </c>
    </row>
    <row r="30" spans="1:10">
      <c r="A30" s="114">
        <v>28</v>
      </c>
      <c r="B30" s="121" t="s">
        <v>59</v>
      </c>
      <c r="C30" s="120">
        <v>4182</v>
      </c>
      <c r="D30" s="124">
        <v>497422</v>
      </c>
      <c r="E30" s="116" t="s">
        <v>160</v>
      </c>
      <c r="F30" s="124">
        <v>90975</v>
      </c>
      <c r="G30" s="125">
        <v>2072.1</v>
      </c>
      <c r="H30" s="120" t="s">
        <v>27</v>
      </c>
      <c r="I30" s="120">
        <v>3</v>
      </c>
      <c r="J30" s="120" t="s">
        <v>47</v>
      </c>
    </row>
    <row r="31" spans="1:10">
      <c r="A31" s="114">
        <v>29</v>
      </c>
      <c r="B31" s="121" t="s">
        <v>60</v>
      </c>
      <c r="C31" s="120">
        <v>2464</v>
      </c>
      <c r="D31" s="124">
        <v>81345</v>
      </c>
      <c r="E31" s="116" t="s">
        <v>160</v>
      </c>
      <c r="F31" s="124">
        <v>49467</v>
      </c>
      <c r="G31" s="125">
        <v>831</v>
      </c>
      <c r="H31" s="120"/>
      <c r="I31" s="120"/>
      <c r="J31" s="120" t="s">
        <v>47</v>
      </c>
    </row>
    <row r="32" ht="24" spans="1:10">
      <c r="A32" s="114">
        <v>30</v>
      </c>
      <c r="B32" s="121" t="s">
        <v>61</v>
      </c>
      <c r="C32" s="120">
        <v>6303</v>
      </c>
      <c r="D32" s="124">
        <v>173000</v>
      </c>
      <c r="E32" s="116" t="s">
        <v>160</v>
      </c>
      <c r="F32" s="124">
        <v>85786</v>
      </c>
      <c r="G32" s="125">
        <v>5369</v>
      </c>
      <c r="H32" s="120" t="s">
        <v>46</v>
      </c>
      <c r="I32" s="120">
        <v>3</v>
      </c>
      <c r="J32" s="120" t="s">
        <v>47</v>
      </c>
    </row>
    <row r="33" ht="24" spans="1:10">
      <c r="A33" s="114">
        <v>31</v>
      </c>
      <c r="B33" s="121" t="s">
        <v>272</v>
      </c>
      <c r="C33" s="120">
        <v>1315</v>
      </c>
      <c r="D33" s="124">
        <v>95031.22</v>
      </c>
      <c r="E33" s="116" t="s">
        <v>160</v>
      </c>
      <c r="F33" s="124">
        <v>44758.81</v>
      </c>
      <c r="G33" s="125">
        <v>1110</v>
      </c>
      <c r="H33" s="120"/>
      <c r="I33" s="120"/>
      <c r="J33" s="120" t="s">
        <v>47</v>
      </c>
    </row>
    <row r="34" spans="1:10">
      <c r="A34" s="114">
        <v>32</v>
      </c>
      <c r="B34" s="121" t="s">
        <v>62</v>
      </c>
      <c r="C34" s="120">
        <v>3700</v>
      </c>
      <c r="D34" s="124">
        <v>111888</v>
      </c>
      <c r="E34" s="116" t="s">
        <v>160</v>
      </c>
      <c r="F34" s="124">
        <v>56983</v>
      </c>
      <c r="G34" s="125">
        <v>2150</v>
      </c>
      <c r="H34" s="120" t="s">
        <v>31</v>
      </c>
      <c r="I34" s="120"/>
      <c r="J34" s="120" t="s">
        <v>47</v>
      </c>
    </row>
    <row r="35" ht="24" spans="1:10">
      <c r="A35" s="114">
        <v>33</v>
      </c>
      <c r="B35" s="121" t="s">
        <v>63</v>
      </c>
      <c r="C35" s="120">
        <v>2495</v>
      </c>
      <c r="D35" s="124">
        <v>66700</v>
      </c>
      <c r="E35" s="116" t="s">
        <v>160</v>
      </c>
      <c r="F35" s="124">
        <v>42578</v>
      </c>
      <c r="G35" s="125">
        <v>1500</v>
      </c>
      <c r="H35" s="120" t="s">
        <v>31</v>
      </c>
      <c r="I35" s="120"/>
      <c r="J35" s="120" t="s">
        <v>47</v>
      </c>
    </row>
    <row r="36" ht="24" spans="1:10">
      <c r="A36" s="114">
        <v>34</v>
      </c>
      <c r="B36" s="121" t="s">
        <v>64</v>
      </c>
      <c r="C36" s="120">
        <v>1488</v>
      </c>
      <c r="D36" s="124">
        <v>58201</v>
      </c>
      <c r="E36" s="116" t="s">
        <v>160</v>
      </c>
      <c r="F36" s="124">
        <v>18245</v>
      </c>
      <c r="G36" s="125">
        <v>392</v>
      </c>
      <c r="H36" s="120"/>
      <c r="I36" s="120"/>
      <c r="J36" s="120" t="s">
        <v>47</v>
      </c>
    </row>
    <row r="37" spans="1:10">
      <c r="A37" s="114">
        <v>35</v>
      </c>
      <c r="B37" s="121" t="s">
        <v>65</v>
      </c>
      <c r="C37" s="120">
        <v>11491</v>
      </c>
      <c r="D37" s="124">
        <v>419535</v>
      </c>
      <c r="E37" s="116" t="s">
        <v>160</v>
      </c>
      <c r="F37" s="124">
        <v>113962</v>
      </c>
      <c r="G37" s="125">
        <v>6217</v>
      </c>
      <c r="H37" s="120" t="s">
        <v>31</v>
      </c>
      <c r="I37" s="120">
        <v>1</v>
      </c>
      <c r="J37" s="120" t="s">
        <v>47</v>
      </c>
    </row>
    <row r="38" spans="1:10">
      <c r="A38" s="114">
        <v>36</v>
      </c>
      <c r="B38" s="121" t="s">
        <v>281</v>
      </c>
      <c r="C38" s="120">
        <v>7135</v>
      </c>
      <c r="D38" s="124">
        <v>61912</v>
      </c>
      <c r="E38" s="116" t="s">
        <v>160</v>
      </c>
      <c r="F38" s="124">
        <v>30859</v>
      </c>
      <c r="G38" s="125">
        <v>2654</v>
      </c>
      <c r="H38" s="120" t="s">
        <v>29</v>
      </c>
      <c r="I38" s="120">
        <v>1</v>
      </c>
      <c r="J38" s="120">
        <v>0</v>
      </c>
    </row>
    <row r="39" spans="1:10">
      <c r="A39" s="114">
        <v>37</v>
      </c>
      <c r="B39" s="121" t="s">
        <v>282</v>
      </c>
      <c r="C39" s="120">
        <v>1277</v>
      </c>
      <c r="D39" s="124">
        <v>45609</v>
      </c>
      <c r="E39" s="116" t="s">
        <v>160</v>
      </c>
      <c r="F39" s="124">
        <v>54000</v>
      </c>
      <c r="G39" s="125">
        <v>1603</v>
      </c>
      <c r="H39" s="120" t="s">
        <v>31</v>
      </c>
      <c r="I39" s="120"/>
      <c r="J39" s="120">
        <v>0</v>
      </c>
    </row>
    <row r="40" ht="24" spans="1:10">
      <c r="A40" s="114">
        <v>38</v>
      </c>
      <c r="B40" s="121" t="s">
        <v>286</v>
      </c>
      <c r="C40" s="120">
        <v>6386</v>
      </c>
      <c r="D40" s="124">
        <v>92060</v>
      </c>
      <c r="E40" s="116" t="s">
        <v>160</v>
      </c>
      <c r="F40" s="124">
        <v>85095</v>
      </c>
      <c r="G40" s="125">
        <v>2359</v>
      </c>
      <c r="H40" s="120" t="s">
        <v>31</v>
      </c>
      <c r="I40" s="120">
        <v>2</v>
      </c>
      <c r="J40" s="120">
        <v>0</v>
      </c>
    </row>
    <row r="41" ht="24" spans="1:10">
      <c r="A41" s="114">
        <v>39</v>
      </c>
      <c r="B41" s="121" t="s">
        <v>287</v>
      </c>
      <c r="C41" s="120">
        <v>6005</v>
      </c>
      <c r="D41" s="124">
        <v>48640</v>
      </c>
      <c r="E41" s="116" t="s">
        <v>160</v>
      </c>
      <c r="F41" s="124">
        <v>21109</v>
      </c>
      <c r="G41" s="125">
        <v>1500</v>
      </c>
      <c r="H41" s="120" t="s">
        <v>31</v>
      </c>
      <c r="I41" s="120"/>
      <c r="J41" s="120">
        <v>0</v>
      </c>
    </row>
    <row r="42" spans="1:10">
      <c r="A42" s="114">
        <v>40</v>
      </c>
      <c r="B42" s="121" t="s">
        <v>66</v>
      </c>
      <c r="C42" s="120">
        <v>4172</v>
      </c>
      <c r="D42" s="124">
        <v>155998</v>
      </c>
      <c r="E42" s="116" t="s">
        <v>160</v>
      </c>
      <c r="F42" s="124">
        <v>71304</v>
      </c>
      <c r="G42" s="125">
        <v>1343.03</v>
      </c>
      <c r="H42" s="120" t="s">
        <v>46</v>
      </c>
      <c r="I42" s="120">
        <v>2</v>
      </c>
      <c r="J42" s="120">
        <v>0</v>
      </c>
    </row>
    <row r="43" spans="1:10">
      <c r="A43" s="114">
        <v>41</v>
      </c>
      <c r="B43" s="121" t="s">
        <v>67</v>
      </c>
      <c r="C43" s="120">
        <v>7707</v>
      </c>
      <c r="D43" s="124">
        <v>154425</v>
      </c>
      <c r="E43" s="116" t="s">
        <v>160</v>
      </c>
      <c r="F43" s="124">
        <v>124112</v>
      </c>
      <c r="G43" s="125">
        <v>3841</v>
      </c>
      <c r="H43" s="120" t="s">
        <v>27</v>
      </c>
      <c r="I43" s="120">
        <v>2</v>
      </c>
      <c r="J43" s="120">
        <v>0</v>
      </c>
    </row>
    <row r="44" spans="1:10">
      <c r="A44" s="114">
        <v>42</v>
      </c>
      <c r="B44" s="121" t="s">
        <v>68</v>
      </c>
      <c r="C44" s="120">
        <v>4919</v>
      </c>
      <c r="D44" s="124">
        <v>167992</v>
      </c>
      <c r="E44" s="116" t="s">
        <v>160</v>
      </c>
      <c r="F44" s="124">
        <v>50991</v>
      </c>
      <c r="G44" s="125">
        <v>2075</v>
      </c>
      <c r="H44" s="120" t="s">
        <v>31</v>
      </c>
      <c r="I44" s="120"/>
      <c r="J44" s="120">
        <v>0</v>
      </c>
    </row>
    <row r="45" spans="1:10">
      <c r="A45" s="114">
        <v>43</v>
      </c>
      <c r="B45" s="121" t="s">
        <v>69</v>
      </c>
      <c r="C45" s="120">
        <v>3394</v>
      </c>
      <c r="D45" s="124">
        <v>113005</v>
      </c>
      <c r="E45" s="116" t="s">
        <v>160</v>
      </c>
      <c r="F45" s="124">
        <v>80479</v>
      </c>
      <c r="G45" s="125">
        <v>1742.73</v>
      </c>
      <c r="H45" s="120" t="s">
        <v>29</v>
      </c>
      <c r="I45" s="120">
        <v>1</v>
      </c>
      <c r="J45" s="120">
        <v>0</v>
      </c>
    </row>
    <row r="46" ht="24" spans="1:10">
      <c r="A46" s="114">
        <v>44</v>
      </c>
      <c r="B46" s="121" t="s">
        <v>70</v>
      </c>
      <c r="C46" s="120">
        <v>2827</v>
      </c>
      <c r="D46" s="124">
        <v>108282</v>
      </c>
      <c r="E46" s="116" t="s">
        <v>160</v>
      </c>
      <c r="F46" s="124">
        <v>40994</v>
      </c>
      <c r="G46" s="125">
        <v>1516</v>
      </c>
      <c r="H46" s="120" t="s">
        <v>31</v>
      </c>
      <c r="I46" s="120">
        <v>1</v>
      </c>
      <c r="J46" s="120">
        <v>0</v>
      </c>
    </row>
    <row r="47" spans="1:10">
      <c r="A47" s="114">
        <v>45</v>
      </c>
      <c r="B47" s="121" t="s">
        <v>71</v>
      </c>
      <c r="C47" s="120">
        <v>8452</v>
      </c>
      <c r="D47" s="124">
        <v>151544.3</v>
      </c>
      <c r="E47" s="116" t="s">
        <v>160</v>
      </c>
      <c r="F47" s="124">
        <v>71668.03</v>
      </c>
      <c r="G47" s="125">
        <v>4258.33</v>
      </c>
      <c r="H47" s="120" t="s">
        <v>46</v>
      </c>
      <c r="I47" s="120">
        <v>5</v>
      </c>
      <c r="J47" s="120">
        <v>0</v>
      </c>
    </row>
    <row r="48" spans="1:10">
      <c r="A48" s="114">
        <v>46</v>
      </c>
      <c r="B48" s="121" t="s">
        <v>72</v>
      </c>
      <c r="C48" s="120">
        <v>1311</v>
      </c>
      <c r="D48" s="124">
        <v>214000</v>
      </c>
      <c r="E48" s="116" t="s">
        <v>160</v>
      </c>
      <c r="F48" s="124">
        <v>52000</v>
      </c>
      <c r="G48" s="125">
        <v>759.68</v>
      </c>
      <c r="H48" s="120"/>
      <c r="I48" s="120"/>
      <c r="J48" s="120">
        <v>0</v>
      </c>
    </row>
    <row r="49" ht="24" spans="1:10">
      <c r="A49" s="114">
        <v>47</v>
      </c>
      <c r="B49" s="121" t="s">
        <v>300</v>
      </c>
      <c r="C49" s="120">
        <v>4119</v>
      </c>
      <c r="D49" s="124">
        <v>21000</v>
      </c>
      <c r="E49" s="116" t="s">
        <v>160</v>
      </c>
      <c r="F49" s="124">
        <v>0</v>
      </c>
      <c r="G49" s="125">
        <v>245</v>
      </c>
      <c r="H49" s="120"/>
      <c r="I49" s="120"/>
      <c r="J49" s="120">
        <v>0</v>
      </c>
    </row>
    <row r="50" ht="24" spans="1:10">
      <c r="A50" s="114">
        <v>48</v>
      </c>
      <c r="B50" s="121" t="s">
        <v>302</v>
      </c>
      <c r="C50" s="120">
        <v>1717</v>
      </c>
      <c r="D50" s="124">
        <v>120000</v>
      </c>
      <c r="E50" s="116" t="s">
        <v>160</v>
      </c>
      <c r="F50" s="124">
        <v>68000</v>
      </c>
      <c r="G50" s="125">
        <v>1281</v>
      </c>
      <c r="H50" s="120" t="s">
        <v>31</v>
      </c>
      <c r="I50" s="120"/>
      <c r="J50" s="120">
        <v>0</v>
      </c>
    </row>
    <row r="51" ht="24" spans="1:10">
      <c r="A51" s="114">
        <v>49</v>
      </c>
      <c r="B51" s="121" t="s">
        <v>73</v>
      </c>
      <c r="C51" s="120">
        <v>11743</v>
      </c>
      <c r="D51" s="124">
        <v>300000</v>
      </c>
      <c r="E51" s="116" t="s">
        <v>160</v>
      </c>
      <c r="F51" s="124">
        <v>119889</v>
      </c>
      <c r="G51" s="125">
        <v>4542</v>
      </c>
      <c r="H51" s="120" t="s">
        <v>27</v>
      </c>
      <c r="I51" s="120">
        <v>4</v>
      </c>
      <c r="J51" s="120">
        <v>0</v>
      </c>
    </row>
    <row r="52" ht="24" spans="1:10">
      <c r="A52" s="114">
        <v>50</v>
      </c>
      <c r="B52" s="121" t="s">
        <v>74</v>
      </c>
      <c r="C52" s="120">
        <v>2925</v>
      </c>
      <c r="D52" s="124">
        <v>58586</v>
      </c>
      <c r="E52" s="116" t="s">
        <v>160</v>
      </c>
      <c r="F52" s="124">
        <v>27572</v>
      </c>
      <c r="G52" s="125">
        <v>1044</v>
      </c>
      <c r="H52" s="120" t="s">
        <v>31</v>
      </c>
      <c r="I52" s="120"/>
      <c r="J52" s="120">
        <v>0</v>
      </c>
    </row>
    <row r="53" spans="1:10">
      <c r="A53" s="114">
        <v>51</v>
      </c>
      <c r="B53" s="121" t="s">
        <v>75</v>
      </c>
      <c r="C53" s="120">
        <v>2556</v>
      </c>
      <c r="D53" s="124">
        <v>96173</v>
      </c>
      <c r="E53" s="122" t="s">
        <v>160</v>
      </c>
      <c r="F53" s="124">
        <v>46020</v>
      </c>
      <c r="G53" s="125">
        <v>1350</v>
      </c>
      <c r="H53" s="120" t="s">
        <v>29</v>
      </c>
      <c r="I53" s="120">
        <v>1</v>
      </c>
      <c r="J53" s="120">
        <v>0</v>
      </c>
    </row>
    <row r="54" ht="24" spans="1:10">
      <c r="A54" s="114">
        <v>52</v>
      </c>
      <c r="B54" s="121" t="s">
        <v>314</v>
      </c>
      <c r="C54" s="120">
        <v>4378</v>
      </c>
      <c r="D54" s="124">
        <v>57119</v>
      </c>
      <c r="E54" s="122" t="s">
        <v>160</v>
      </c>
      <c r="F54" s="124">
        <v>57115</v>
      </c>
      <c r="G54" s="125">
        <v>1750</v>
      </c>
      <c r="H54" s="120" t="s">
        <v>31</v>
      </c>
      <c r="I54" s="120"/>
      <c r="J54" s="120">
        <v>0</v>
      </c>
    </row>
    <row r="55" spans="1:10">
      <c r="A55" s="114">
        <v>53</v>
      </c>
      <c r="B55" s="121" t="s">
        <v>76</v>
      </c>
      <c r="C55" s="120">
        <v>2431</v>
      </c>
      <c r="D55" s="124">
        <v>78925</v>
      </c>
      <c r="E55" s="122" t="s">
        <v>160</v>
      </c>
      <c r="F55" s="124">
        <v>26959</v>
      </c>
      <c r="G55" s="125">
        <v>1200</v>
      </c>
      <c r="H55" s="120" t="s">
        <v>29</v>
      </c>
      <c r="I55" s="120">
        <v>1</v>
      </c>
      <c r="J55" s="120">
        <v>0</v>
      </c>
    </row>
    <row r="56" ht="24" spans="1:10">
      <c r="A56" s="114">
        <v>54</v>
      </c>
      <c r="B56" s="121" t="s">
        <v>77</v>
      </c>
      <c r="C56" s="120">
        <v>6707</v>
      </c>
      <c r="D56" s="124">
        <v>231430</v>
      </c>
      <c r="E56" s="122" t="s">
        <v>160</v>
      </c>
      <c r="F56" s="124">
        <v>107134</v>
      </c>
      <c r="G56" s="125">
        <v>3601</v>
      </c>
      <c r="H56" s="120" t="s">
        <v>29</v>
      </c>
      <c r="I56" s="120">
        <v>4</v>
      </c>
      <c r="J56" s="120" t="s">
        <v>47</v>
      </c>
    </row>
    <row r="57" spans="1:10">
      <c r="A57" s="114">
        <v>55</v>
      </c>
      <c r="B57" s="121" t="s">
        <v>78</v>
      </c>
      <c r="C57" s="120">
        <v>5821</v>
      </c>
      <c r="D57" s="124">
        <v>109843</v>
      </c>
      <c r="E57" s="116" t="s">
        <v>160</v>
      </c>
      <c r="F57" s="124">
        <v>99223</v>
      </c>
      <c r="G57" s="125">
        <v>3429</v>
      </c>
      <c r="H57" s="120" t="s">
        <v>79</v>
      </c>
      <c r="I57" s="120">
        <v>2</v>
      </c>
      <c r="J57" s="120" t="s">
        <v>47</v>
      </c>
    </row>
    <row r="58" ht="24" spans="1:10">
      <c r="A58" s="114">
        <v>56</v>
      </c>
      <c r="B58" s="121" t="s">
        <v>80</v>
      </c>
      <c r="C58" s="120">
        <v>2844</v>
      </c>
      <c r="D58" s="124">
        <v>83975</v>
      </c>
      <c r="E58" s="116" t="s">
        <v>160</v>
      </c>
      <c r="F58" s="124">
        <v>34766</v>
      </c>
      <c r="G58" s="125">
        <v>1560</v>
      </c>
      <c r="H58" s="120" t="s">
        <v>29</v>
      </c>
      <c r="I58" s="120">
        <v>1</v>
      </c>
      <c r="J58" s="120" t="s">
        <v>47</v>
      </c>
    </row>
    <row r="59" ht="24" spans="1:10">
      <c r="A59" s="114">
        <v>57</v>
      </c>
      <c r="B59" s="121" t="s">
        <v>81</v>
      </c>
      <c r="C59" s="120">
        <v>1712</v>
      </c>
      <c r="D59" s="124">
        <v>50280</v>
      </c>
      <c r="E59" s="116" t="s">
        <v>160</v>
      </c>
      <c r="F59" s="124">
        <v>10982</v>
      </c>
      <c r="G59" s="125">
        <v>350.1</v>
      </c>
      <c r="H59" s="120" t="s">
        <v>29</v>
      </c>
      <c r="I59" s="120"/>
      <c r="J59" s="120" t="s">
        <v>47</v>
      </c>
    </row>
    <row r="60" ht="24" spans="1:10">
      <c r="A60" s="114">
        <v>58</v>
      </c>
      <c r="B60" s="121" t="s">
        <v>82</v>
      </c>
      <c r="C60" s="120">
        <v>2929</v>
      </c>
      <c r="D60" s="124">
        <v>48057</v>
      </c>
      <c r="E60" s="116" t="s">
        <v>160</v>
      </c>
      <c r="F60" s="124">
        <v>30811</v>
      </c>
      <c r="G60" s="125">
        <v>1393.19</v>
      </c>
      <c r="H60" s="120" t="s">
        <v>29</v>
      </c>
      <c r="I60" s="120">
        <v>1</v>
      </c>
      <c r="J60" s="120" t="s">
        <v>47</v>
      </c>
    </row>
    <row r="61" spans="1:10">
      <c r="A61" s="114">
        <v>59</v>
      </c>
      <c r="B61" s="121" t="s">
        <v>83</v>
      </c>
      <c r="C61" s="120">
        <v>2209</v>
      </c>
      <c r="D61" s="124">
        <v>48400</v>
      </c>
      <c r="E61" s="116" t="s">
        <v>160</v>
      </c>
      <c r="F61" s="124">
        <v>17331</v>
      </c>
      <c r="G61" s="125">
        <v>675</v>
      </c>
      <c r="H61" s="120"/>
      <c r="I61" s="120"/>
      <c r="J61" s="120" t="s">
        <v>47</v>
      </c>
    </row>
    <row r="62" ht="24" spans="1:10">
      <c r="A62" s="114">
        <v>60</v>
      </c>
      <c r="B62" s="121" t="s">
        <v>84</v>
      </c>
      <c r="C62" s="120">
        <v>2801</v>
      </c>
      <c r="D62" s="124">
        <v>66000</v>
      </c>
      <c r="E62" s="116" t="s">
        <v>160</v>
      </c>
      <c r="F62" s="124">
        <v>45000</v>
      </c>
      <c r="G62" s="125">
        <v>1030</v>
      </c>
      <c r="H62" s="120"/>
      <c r="I62" s="120"/>
      <c r="J62" s="120" t="s">
        <v>47</v>
      </c>
    </row>
    <row r="63" ht="24" spans="1:10">
      <c r="A63" s="114">
        <v>61</v>
      </c>
      <c r="B63" s="121" t="s">
        <v>85</v>
      </c>
      <c r="C63" s="120">
        <v>3606</v>
      </c>
      <c r="D63" s="124">
        <v>147000</v>
      </c>
      <c r="E63" s="116" t="s">
        <v>160</v>
      </c>
      <c r="F63" s="124">
        <v>43816</v>
      </c>
      <c r="G63" s="125">
        <v>534</v>
      </c>
      <c r="H63" s="120"/>
      <c r="I63" s="120"/>
      <c r="J63" s="120" t="s">
        <v>47</v>
      </c>
    </row>
    <row r="64" spans="1:10">
      <c r="A64" s="114">
        <v>62</v>
      </c>
      <c r="B64" s="121" t="s">
        <v>86</v>
      </c>
      <c r="C64" s="120">
        <v>1755</v>
      </c>
      <c r="D64" s="124">
        <v>166667</v>
      </c>
      <c r="E64" s="116" t="s">
        <v>160</v>
      </c>
      <c r="F64" s="124">
        <v>19720</v>
      </c>
      <c r="G64" s="125">
        <v>181</v>
      </c>
      <c r="H64" s="120"/>
      <c r="I64" s="120"/>
      <c r="J64" s="120" t="s">
        <v>47</v>
      </c>
    </row>
    <row r="65" spans="1:10">
      <c r="A65" s="114">
        <v>63</v>
      </c>
      <c r="B65" s="121" t="s">
        <v>87</v>
      </c>
      <c r="C65" s="120">
        <v>3242</v>
      </c>
      <c r="D65" s="124">
        <v>42000</v>
      </c>
      <c r="E65" s="116" t="s">
        <v>160</v>
      </c>
      <c r="F65" s="124">
        <v>19582</v>
      </c>
      <c r="G65" s="125">
        <v>288</v>
      </c>
      <c r="H65" s="120"/>
      <c r="I65" s="120"/>
      <c r="J65" s="120" t="s">
        <v>47</v>
      </c>
    </row>
    <row r="66" ht="24" spans="1:10">
      <c r="A66" s="114">
        <v>64</v>
      </c>
      <c r="B66" s="121" t="s">
        <v>88</v>
      </c>
      <c r="C66" s="120">
        <v>3535</v>
      </c>
      <c r="D66" s="124">
        <v>93000</v>
      </c>
      <c r="E66" s="116" t="s">
        <v>160</v>
      </c>
      <c r="F66" s="124">
        <v>25877</v>
      </c>
      <c r="G66" s="125">
        <v>2046</v>
      </c>
      <c r="H66" s="120"/>
      <c r="I66" s="120"/>
      <c r="J66" s="120" t="s">
        <v>47</v>
      </c>
    </row>
    <row r="67" spans="1:10">
      <c r="A67" s="114">
        <v>65</v>
      </c>
      <c r="B67" s="121" t="s">
        <v>89</v>
      </c>
      <c r="C67" s="120">
        <v>1625</v>
      </c>
      <c r="D67" s="124">
        <v>46172</v>
      </c>
      <c r="E67" s="116" t="s">
        <v>160</v>
      </c>
      <c r="F67" s="124">
        <v>48527</v>
      </c>
      <c r="G67" s="125">
        <v>980</v>
      </c>
      <c r="H67" s="120"/>
      <c r="I67" s="120">
        <v>1</v>
      </c>
      <c r="J67" s="120">
        <v>0</v>
      </c>
    </row>
    <row r="68" spans="1:10">
      <c r="A68" s="114">
        <v>66</v>
      </c>
      <c r="B68" s="121" t="s">
        <v>90</v>
      </c>
      <c r="C68" s="120">
        <v>6463</v>
      </c>
      <c r="D68" s="124">
        <v>279857</v>
      </c>
      <c r="E68" s="116" t="s">
        <v>160</v>
      </c>
      <c r="F68" s="124">
        <v>69287</v>
      </c>
      <c r="G68" s="125">
        <v>1356</v>
      </c>
      <c r="H68" s="120" t="s">
        <v>79</v>
      </c>
      <c r="I68" s="120">
        <v>3</v>
      </c>
      <c r="J68" s="120">
        <v>0</v>
      </c>
    </row>
    <row r="69" spans="1:10">
      <c r="A69" s="114">
        <v>67</v>
      </c>
      <c r="B69" s="121" t="s">
        <v>91</v>
      </c>
      <c r="C69" s="120">
        <v>10070</v>
      </c>
      <c r="D69" s="124">
        <v>400000</v>
      </c>
      <c r="E69" s="116" t="s">
        <v>160</v>
      </c>
      <c r="F69" s="124">
        <v>139000</v>
      </c>
      <c r="G69" s="125">
        <v>4540.43</v>
      </c>
      <c r="H69" s="120" t="s">
        <v>27</v>
      </c>
      <c r="I69" s="120">
        <v>2</v>
      </c>
      <c r="J69" s="120">
        <v>0</v>
      </c>
    </row>
    <row r="70" spans="1:10">
      <c r="A70" s="114">
        <v>68</v>
      </c>
      <c r="B70" s="121" t="s">
        <v>92</v>
      </c>
      <c r="C70" s="120">
        <v>2173</v>
      </c>
      <c r="D70" s="124">
        <v>60000</v>
      </c>
      <c r="E70" s="122" t="s">
        <v>160</v>
      </c>
      <c r="F70" s="124">
        <v>29613</v>
      </c>
      <c r="G70" s="125">
        <v>0</v>
      </c>
      <c r="H70" s="120" t="s">
        <v>31</v>
      </c>
      <c r="I70" s="120"/>
      <c r="J70" s="120">
        <v>100</v>
      </c>
    </row>
    <row r="71" ht="24" spans="1:10">
      <c r="A71" s="114">
        <v>69</v>
      </c>
      <c r="B71" s="121" t="s">
        <v>93</v>
      </c>
      <c r="C71" s="120">
        <v>2739</v>
      </c>
      <c r="D71" s="124">
        <v>290183</v>
      </c>
      <c r="E71" s="122" t="s">
        <v>160</v>
      </c>
      <c r="F71" s="124">
        <v>112511.81</v>
      </c>
      <c r="G71" s="125">
        <v>6768</v>
      </c>
      <c r="H71" s="120" t="s">
        <v>27</v>
      </c>
      <c r="I71" s="120">
        <v>2</v>
      </c>
      <c r="J71" s="120" t="s">
        <v>47</v>
      </c>
    </row>
    <row r="72" spans="1:10">
      <c r="A72" s="114">
        <v>70</v>
      </c>
      <c r="B72" s="121" t="s">
        <v>94</v>
      </c>
      <c r="C72" s="120">
        <v>2941</v>
      </c>
      <c r="D72" s="124">
        <v>90000</v>
      </c>
      <c r="E72" s="116" t="s">
        <v>160</v>
      </c>
      <c r="F72" s="124">
        <v>49300.2</v>
      </c>
      <c r="G72" s="125">
        <v>1826</v>
      </c>
      <c r="H72" s="120"/>
      <c r="I72" s="120"/>
      <c r="J72" s="120" t="s">
        <v>47</v>
      </c>
    </row>
    <row r="73" ht="24" spans="1:10">
      <c r="A73" s="114">
        <v>71</v>
      </c>
      <c r="B73" s="121" t="s">
        <v>95</v>
      </c>
      <c r="C73" s="120">
        <v>1491</v>
      </c>
      <c r="D73" s="124">
        <v>186676</v>
      </c>
      <c r="E73" s="116" t="s">
        <v>160</v>
      </c>
      <c r="F73" s="124">
        <v>23371</v>
      </c>
      <c r="G73" s="125">
        <v>849</v>
      </c>
      <c r="H73" s="120" t="s">
        <v>31</v>
      </c>
      <c r="I73" s="120">
        <v>1</v>
      </c>
      <c r="J73" s="120" t="s">
        <v>47</v>
      </c>
    </row>
    <row r="74" ht="24" spans="1:10">
      <c r="A74" s="114">
        <v>72</v>
      </c>
      <c r="B74" s="121" t="s">
        <v>96</v>
      </c>
      <c r="C74" s="120">
        <v>6068</v>
      </c>
      <c r="D74" s="124">
        <v>350000</v>
      </c>
      <c r="E74" s="116" t="s">
        <v>160</v>
      </c>
      <c r="F74" s="124">
        <v>83200</v>
      </c>
      <c r="G74" s="125">
        <v>2550</v>
      </c>
      <c r="H74" s="120" t="s">
        <v>31</v>
      </c>
      <c r="I74" s="120">
        <v>2</v>
      </c>
      <c r="J74" s="120" t="s">
        <v>47</v>
      </c>
    </row>
    <row r="75" spans="1:10">
      <c r="A75" s="114">
        <v>73</v>
      </c>
      <c r="B75" s="121" t="s">
        <v>97</v>
      </c>
      <c r="C75" s="120">
        <v>5015</v>
      </c>
      <c r="D75" s="124">
        <v>61188.08</v>
      </c>
      <c r="E75" s="116" t="s">
        <v>160</v>
      </c>
      <c r="F75" s="124">
        <v>66133</v>
      </c>
      <c r="G75" s="125">
        <v>3842.52</v>
      </c>
      <c r="H75" s="120" t="s">
        <v>27</v>
      </c>
      <c r="I75" s="120">
        <v>3</v>
      </c>
      <c r="J75" s="120" t="s">
        <v>47</v>
      </c>
    </row>
    <row r="76" ht="24" spans="1:10">
      <c r="A76" s="114">
        <v>74</v>
      </c>
      <c r="B76" s="121" t="s">
        <v>98</v>
      </c>
      <c r="C76" s="120">
        <v>7460</v>
      </c>
      <c r="D76" s="124">
        <v>149142</v>
      </c>
      <c r="E76" s="116" t="s">
        <v>160</v>
      </c>
      <c r="F76" s="124">
        <v>112949</v>
      </c>
      <c r="G76" s="125">
        <v>3639</v>
      </c>
      <c r="H76" s="120" t="s">
        <v>27</v>
      </c>
      <c r="I76" s="120">
        <v>3</v>
      </c>
      <c r="J76" s="120" t="s">
        <v>47</v>
      </c>
    </row>
    <row r="77" spans="1:10">
      <c r="A77" s="114">
        <v>75</v>
      </c>
      <c r="B77" s="121" t="s">
        <v>99</v>
      </c>
      <c r="C77" s="120">
        <v>8024</v>
      </c>
      <c r="D77" s="124">
        <v>61630</v>
      </c>
      <c r="E77" s="122" t="s">
        <v>160</v>
      </c>
      <c r="F77" s="124">
        <v>53416</v>
      </c>
      <c r="G77" s="125">
        <v>3095.85</v>
      </c>
      <c r="H77" s="120" t="s">
        <v>29</v>
      </c>
      <c r="I77" s="120"/>
      <c r="J77" s="120" t="s">
        <v>47</v>
      </c>
    </row>
    <row r="78" spans="1:10">
      <c r="A78" s="114">
        <v>76</v>
      </c>
      <c r="B78" s="121" t="s">
        <v>100</v>
      </c>
      <c r="C78" s="120">
        <v>3193</v>
      </c>
      <c r="D78" s="124">
        <v>54823</v>
      </c>
      <c r="E78" s="116" t="s">
        <v>160</v>
      </c>
      <c r="F78" s="124">
        <v>39447</v>
      </c>
      <c r="G78" s="125">
        <v>1248</v>
      </c>
      <c r="H78" s="120" t="s">
        <v>31</v>
      </c>
      <c r="I78" s="120">
        <v>1</v>
      </c>
      <c r="J78" s="120" t="s">
        <v>47</v>
      </c>
    </row>
    <row r="79" spans="1:10">
      <c r="A79" s="114">
        <v>77</v>
      </c>
      <c r="B79" s="121" t="s">
        <v>101</v>
      </c>
      <c r="C79" s="120">
        <v>5425</v>
      </c>
      <c r="D79" s="124">
        <v>163810</v>
      </c>
      <c r="E79" s="116" t="s">
        <v>160</v>
      </c>
      <c r="F79" s="124">
        <v>68001</v>
      </c>
      <c r="G79" s="125">
        <v>3937</v>
      </c>
      <c r="H79" s="120" t="s">
        <v>44</v>
      </c>
      <c r="I79" s="120">
        <v>2</v>
      </c>
      <c r="J79" s="120" t="s">
        <v>47</v>
      </c>
    </row>
    <row r="80" spans="1:10">
      <c r="A80" s="114">
        <v>78</v>
      </c>
      <c r="B80" s="121" t="s">
        <v>379</v>
      </c>
      <c r="C80" s="120">
        <v>2036</v>
      </c>
      <c r="D80" s="124">
        <v>66666</v>
      </c>
      <c r="E80" s="116" t="s">
        <v>160</v>
      </c>
      <c r="F80" s="124">
        <v>47498.36</v>
      </c>
      <c r="G80" s="125">
        <v>1020</v>
      </c>
      <c r="H80" s="120"/>
      <c r="I80" s="120"/>
      <c r="J80" s="120" t="s">
        <v>47</v>
      </c>
    </row>
    <row r="81" spans="1:10">
      <c r="A81" s="114">
        <v>79</v>
      </c>
      <c r="B81" s="121" t="s">
        <v>102</v>
      </c>
      <c r="C81" s="120">
        <v>4540</v>
      </c>
      <c r="D81" s="124">
        <v>55094</v>
      </c>
      <c r="E81" s="122" t="s">
        <v>160</v>
      </c>
      <c r="F81" s="124">
        <v>47834</v>
      </c>
      <c r="G81" s="125">
        <v>1843</v>
      </c>
      <c r="H81" s="120" t="s">
        <v>31</v>
      </c>
      <c r="I81" s="120">
        <v>1</v>
      </c>
      <c r="J81" s="120" t="s">
        <v>47</v>
      </c>
    </row>
    <row r="82" spans="1:10">
      <c r="A82" s="114">
        <v>80</v>
      </c>
      <c r="B82" s="121" t="s">
        <v>103</v>
      </c>
      <c r="C82" s="120">
        <v>3247</v>
      </c>
      <c r="D82" s="124">
        <v>314029</v>
      </c>
      <c r="E82" s="116" t="s">
        <v>160</v>
      </c>
      <c r="F82" s="124">
        <v>34429.81</v>
      </c>
      <c r="G82" s="125">
        <v>1067.75</v>
      </c>
      <c r="H82" s="120"/>
      <c r="I82" s="120"/>
      <c r="J82" s="120">
        <v>0</v>
      </c>
    </row>
    <row r="83" spans="1:10">
      <c r="A83" s="114">
        <v>81</v>
      </c>
      <c r="B83" s="121" t="s">
        <v>104</v>
      </c>
      <c r="C83" s="120">
        <v>4432</v>
      </c>
      <c r="D83" s="124">
        <v>98890</v>
      </c>
      <c r="E83" s="116" t="s">
        <v>160</v>
      </c>
      <c r="F83" s="124">
        <v>42815</v>
      </c>
      <c r="G83" s="125">
        <v>3359</v>
      </c>
      <c r="H83" s="120" t="s">
        <v>27</v>
      </c>
      <c r="I83" s="120">
        <v>3</v>
      </c>
      <c r="J83" s="120">
        <v>0</v>
      </c>
    </row>
    <row r="84" ht="24" spans="1:10">
      <c r="A84" s="114">
        <v>82</v>
      </c>
      <c r="B84" s="121" t="s">
        <v>105</v>
      </c>
      <c r="C84" s="120">
        <v>4159</v>
      </c>
      <c r="D84" s="124">
        <v>87340</v>
      </c>
      <c r="E84" s="116" t="s">
        <v>160</v>
      </c>
      <c r="F84" s="124">
        <v>49084</v>
      </c>
      <c r="G84" s="125">
        <v>3560</v>
      </c>
      <c r="H84" s="120" t="s">
        <v>31</v>
      </c>
      <c r="I84" s="120">
        <v>2</v>
      </c>
      <c r="J84" s="120">
        <v>0</v>
      </c>
    </row>
    <row r="85" spans="1:10">
      <c r="A85" s="114">
        <v>83</v>
      </c>
      <c r="B85" s="121" t="s">
        <v>106</v>
      </c>
      <c r="C85" s="120">
        <v>4280</v>
      </c>
      <c r="D85" s="124">
        <v>55880</v>
      </c>
      <c r="E85" s="116" t="s">
        <v>160</v>
      </c>
      <c r="F85" s="124">
        <v>44021.47</v>
      </c>
      <c r="G85" s="125">
        <v>2260.19</v>
      </c>
      <c r="H85" s="120" t="s">
        <v>31</v>
      </c>
      <c r="I85" s="120">
        <v>2</v>
      </c>
      <c r="J85" s="120">
        <v>0</v>
      </c>
    </row>
    <row r="86" ht="24" spans="1:10">
      <c r="A86" s="114">
        <v>84</v>
      </c>
      <c r="B86" s="121" t="s">
        <v>107</v>
      </c>
      <c r="C86" s="120">
        <v>7024</v>
      </c>
      <c r="D86" s="124">
        <v>93057</v>
      </c>
      <c r="E86" s="116" t="s">
        <v>160</v>
      </c>
      <c r="F86" s="124">
        <v>68450</v>
      </c>
      <c r="G86" s="125">
        <v>2359</v>
      </c>
      <c r="H86" s="120" t="s">
        <v>29</v>
      </c>
      <c r="I86" s="120">
        <v>3</v>
      </c>
      <c r="J86" s="120">
        <v>0</v>
      </c>
    </row>
    <row r="87" ht="24" spans="1:10">
      <c r="A87" s="114">
        <v>85</v>
      </c>
      <c r="B87" s="121" t="s">
        <v>108</v>
      </c>
      <c r="C87" s="120">
        <v>5298</v>
      </c>
      <c r="D87" s="124">
        <v>68740</v>
      </c>
      <c r="E87" s="116" t="s">
        <v>160</v>
      </c>
      <c r="F87" s="124">
        <v>10348</v>
      </c>
      <c r="G87" s="125">
        <v>250</v>
      </c>
      <c r="H87" s="120"/>
      <c r="I87" s="120"/>
      <c r="J87" s="120">
        <v>0</v>
      </c>
    </row>
    <row r="88" ht="24" spans="1:10">
      <c r="A88" s="114">
        <v>86</v>
      </c>
      <c r="B88" s="121" t="s">
        <v>109</v>
      </c>
      <c r="C88" s="120">
        <v>2706</v>
      </c>
      <c r="D88" s="124">
        <v>79920</v>
      </c>
      <c r="E88" s="116" t="s">
        <v>160</v>
      </c>
      <c r="F88" s="124">
        <v>27457</v>
      </c>
      <c r="G88" s="125">
        <v>1103</v>
      </c>
      <c r="H88" s="120"/>
      <c r="I88" s="120"/>
      <c r="J88" s="120">
        <v>0</v>
      </c>
    </row>
    <row r="89" spans="1:10">
      <c r="A89" s="114">
        <v>87</v>
      </c>
      <c r="B89" s="121" t="s">
        <v>110</v>
      </c>
      <c r="C89" s="120">
        <v>6036</v>
      </c>
      <c r="D89" s="124">
        <v>70000</v>
      </c>
      <c r="E89" s="116" t="s">
        <v>160</v>
      </c>
      <c r="F89" s="124">
        <v>35820</v>
      </c>
      <c r="G89" s="125">
        <v>520</v>
      </c>
      <c r="H89" s="120"/>
      <c r="I89" s="120"/>
      <c r="J89" s="120">
        <v>100</v>
      </c>
    </row>
    <row r="90" ht="24" spans="1:10">
      <c r="A90" s="114">
        <v>88</v>
      </c>
      <c r="B90" s="121" t="s">
        <v>111</v>
      </c>
      <c r="C90" s="120">
        <v>10032</v>
      </c>
      <c r="D90" s="124">
        <v>173000</v>
      </c>
      <c r="E90" s="116" t="s">
        <v>160</v>
      </c>
      <c r="F90" s="124">
        <v>62800</v>
      </c>
      <c r="G90" s="125">
        <v>900</v>
      </c>
      <c r="H90" s="120"/>
      <c r="I90" s="120"/>
      <c r="J90" s="120">
        <v>100</v>
      </c>
    </row>
    <row r="91" spans="1:10">
      <c r="A91" s="114">
        <v>89</v>
      </c>
      <c r="B91" s="121" t="s">
        <v>112</v>
      </c>
      <c r="C91" s="120">
        <v>4356</v>
      </c>
      <c r="D91" s="124">
        <v>84000</v>
      </c>
      <c r="E91" s="116" t="s">
        <v>160</v>
      </c>
      <c r="F91" s="124">
        <v>47360</v>
      </c>
      <c r="G91" s="125">
        <v>1261</v>
      </c>
      <c r="H91" s="120"/>
      <c r="I91" s="120"/>
      <c r="J91" s="120">
        <v>0</v>
      </c>
    </row>
    <row r="92" spans="1:10">
      <c r="A92" s="114">
        <v>90</v>
      </c>
      <c r="B92" s="121" t="s">
        <v>113</v>
      </c>
      <c r="C92" s="120">
        <v>8487</v>
      </c>
      <c r="D92" s="124">
        <v>200010</v>
      </c>
      <c r="E92" s="116" t="s">
        <v>160</v>
      </c>
      <c r="F92" s="124">
        <v>131000</v>
      </c>
      <c r="G92" s="125">
        <v>5070</v>
      </c>
      <c r="H92" s="120" t="s">
        <v>79</v>
      </c>
      <c r="I92" s="120">
        <v>4</v>
      </c>
      <c r="J92" s="120">
        <v>0</v>
      </c>
    </row>
    <row r="93" spans="1:10">
      <c r="A93" s="114">
        <v>91</v>
      </c>
      <c r="B93" s="121" t="s">
        <v>114</v>
      </c>
      <c r="C93" s="120">
        <v>4595</v>
      </c>
      <c r="D93" s="124">
        <v>362167</v>
      </c>
      <c r="E93" s="122" t="s">
        <v>160</v>
      </c>
      <c r="F93" s="124">
        <v>55622</v>
      </c>
      <c r="G93" s="125">
        <v>7694</v>
      </c>
      <c r="H93" s="120" t="s">
        <v>31</v>
      </c>
      <c r="I93" s="120">
        <v>1</v>
      </c>
      <c r="J93" s="120" t="s">
        <v>47</v>
      </c>
    </row>
    <row r="94" spans="1:10">
      <c r="A94" s="114">
        <v>92</v>
      </c>
      <c r="B94" s="121" t="s">
        <v>115</v>
      </c>
      <c r="C94" s="120">
        <v>6914</v>
      </c>
      <c r="D94" s="136">
        <v>115300</v>
      </c>
      <c r="E94" s="116" t="s">
        <v>160</v>
      </c>
      <c r="F94" s="136">
        <v>63769</v>
      </c>
      <c r="G94" s="125">
        <v>663</v>
      </c>
      <c r="H94" s="120" t="s">
        <v>46</v>
      </c>
      <c r="I94" s="120">
        <v>3</v>
      </c>
      <c r="J94" s="120" t="s">
        <v>47</v>
      </c>
    </row>
    <row r="95" spans="1:10">
      <c r="A95" s="114">
        <v>93</v>
      </c>
      <c r="B95" s="121" t="s">
        <v>116</v>
      </c>
      <c r="C95" s="137">
        <v>2732</v>
      </c>
      <c r="D95" s="118">
        <v>102380</v>
      </c>
      <c r="E95" s="116" t="s">
        <v>160</v>
      </c>
      <c r="F95" s="118">
        <v>29498</v>
      </c>
      <c r="G95" s="119">
        <v>752</v>
      </c>
      <c r="H95" s="120" t="s">
        <v>29</v>
      </c>
      <c r="I95" s="120">
        <v>1</v>
      </c>
      <c r="J95" s="120" t="s">
        <v>47</v>
      </c>
    </row>
    <row r="96" spans="1:10">
      <c r="A96" s="114">
        <v>94</v>
      </c>
      <c r="B96" s="121" t="s">
        <v>117</v>
      </c>
      <c r="C96" s="120">
        <v>2321</v>
      </c>
      <c r="D96" s="124">
        <v>157341</v>
      </c>
      <c r="E96" s="116" t="s">
        <v>160</v>
      </c>
      <c r="F96" s="124">
        <v>49286</v>
      </c>
      <c r="G96" s="125">
        <v>1609</v>
      </c>
      <c r="H96" s="120" t="s">
        <v>31</v>
      </c>
      <c r="I96" s="120">
        <v>1</v>
      </c>
      <c r="J96" s="120" t="s">
        <v>47</v>
      </c>
    </row>
    <row r="97" ht="24" spans="1:10">
      <c r="A97" s="114">
        <v>95</v>
      </c>
      <c r="B97" s="121" t="s">
        <v>412</v>
      </c>
      <c r="C97" s="120">
        <v>4077</v>
      </c>
      <c r="D97" s="124">
        <v>40000</v>
      </c>
      <c r="E97" s="116" t="s">
        <v>160</v>
      </c>
      <c r="F97" s="124">
        <v>0</v>
      </c>
      <c r="G97" s="125">
        <v>1448.8</v>
      </c>
      <c r="H97" s="120"/>
      <c r="I97" s="120"/>
      <c r="J97" s="120" t="s">
        <v>47</v>
      </c>
    </row>
    <row r="98" spans="1:10">
      <c r="A98" s="114">
        <v>96</v>
      </c>
      <c r="B98" s="121" t="s">
        <v>415</v>
      </c>
      <c r="C98" s="120">
        <v>2701</v>
      </c>
      <c r="D98" s="124">
        <v>40000</v>
      </c>
      <c r="E98" s="116" t="s">
        <v>160</v>
      </c>
      <c r="F98" s="124">
        <v>22500</v>
      </c>
      <c r="G98" s="125">
        <v>973</v>
      </c>
      <c r="H98" s="120"/>
      <c r="I98" s="120"/>
      <c r="J98" s="120" t="s">
        <v>47</v>
      </c>
    </row>
    <row r="99" ht="24" spans="1:10">
      <c r="A99" s="114">
        <v>97</v>
      </c>
      <c r="B99" s="121" t="s">
        <v>118</v>
      </c>
      <c r="C99" s="120">
        <v>2428</v>
      </c>
      <c r="D99" s="124">
        <v>48266</v>
      </c>
      <c r="E99" s="116" t="s">
        <v>160</v>
      </c>
      <c r="F99" s="124">
        <v>29684.8</v>
      </c>
      <c r="G99" s="125">
        <v>1425.43</v>
      </c>
      <c r="H99" s="120" t="s">
        <v>29</v>
      </c>
      <c r="I99" s="120">
        <v>1</v>
      </c>
      <c r="J99" s="120" t="s">
        <v>432</v>
      </c>
    </row>
    <row r="100" ht="24" spans="1:10">
      <c r="A100" s="114">
        <v>98</v>
      </c>
      <c r="B100" s="121" t="s">
        <v>119</v>
      </c>
      <c r="C100" s="120">
        <v>1277</v>
      </c>
      <c r="D100" s="124">
        <v>104667.19</v>
      </c>
      <c r="E100" s="116" t="s">
        <v>160</v>
      </c>
      <c r="F100" s="124">
        <v>29498</v>
      </c>
      <c r="G100" s="125">
        <v>527.66</v>
      </c>
      <c r="H100" s="120" t="s">
        <v>31</v>
      </c>
      <c r="I100" s="120">
        <v>1</v>
      </c>
      <c r="J100" s="120" t="s">
        <v>432</v>
      </c>
    </row>
    <row r="101" ht="24" spans="1:10">
      <c r="A101" s="114">
        <v>99</v>
      </c>
      <c r="B101" s="121" t="s">
        <v>120</v>
      </c>
      <c r="C101" s="120">
        <v>2718</v>
      </c>
      <c r="D101" s="124">
        <v>86029</v>
      </c>
      <c r="E101" s="116" t="s">
        <v>160</v>
      </c>
      <c r="F101" s="124">
        <v>48880</v>
      </c>
      <c r="G101" s="125">
        <v>1398</v>
      </c>
      <c r="H101" s="120" t="s">
        <v>46</v>
      </c>
      <c r="I101" s="120">
        <v>2</v>
      </c>
      <c r="J101" s="120" t="s">
        <v>432</v>
      </c>
    </row>
    <row r="102" ht="24" spans="1:10">
      <c r="A102" s="114">
        <v>100</v>
      </c>
      <c r="B102" s="121" t="s">
        <v>121</v>
      </c>
      <c r="C102" s="120">
        <v>2059</v>
      </c>
      <c r="D102" s="124">
        <v>78848</v>
      </c>
      <c r="E102" s="116" t="s">
        <v>160</v>
      </c>
      <c r="F102" s="124">
        <v>62814</v>
      </c>
      <c r="G102" s="125">
        <v>2301</v>
      </c>
      <c r="H102" s="120" t="s">
        <v>27</v>
      </c>
      <c r="I102" s="120">
        <v>2</v>
      </c>
      <c r="J102" s="120" t="s">
        <v>432</v>
      </c>
    </row>
    <row r="103" ht="24" spans="1:10">
      <c r="A103" s="114">
        <v>101</v>
      </c>
      <c r="B103" s="121" t="s">
        <v>122</v>
      </c>
      <c r="C103" s="120">
        <v>1586</v>
      </c>
      <c r="D103" s="124">
        <v>106773</v>
      </c>
      <c r="E103" s="116" t="s">
        <v>160</v>
      </c>
      <c r="F103" s="124">
        <v>19679</v>
      </c>
      <c r="G103" s="125">
        <v>732.65</v>
      </c>
      <c r="H103" s="120"/>
      <c r="I103" s="120"/>
      <c r="J103" s="120" t="s">
        <v>432</v>
      </c>
    </row>
  </sheetData>
  <mergeCells count="1">
    <mergeCell ref="A1:K1"/>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103"/>
  <sheetViews>
    <sheetView topLeftCell="A30" workbookViewId="0">
      <selection activeCell="B3" sqref="B3:C103"/>
    </sheetView>
  </sheetViews>
  <sheetFormatPr defaultColWidth="9" defaultRowHeight="13.5"/>
  <cols>
    <col min="1" max="1" width="7.75" customWidth="1"/>
    <col min="2" max="2" width="15.75" customWidth="1"/>
    <col min="3" max="3" width="18.35" customWidth="1"/>
    <col min="4" max="6" width="19.25" customWidth="1"/>
    <col min="7" max="8" width="28.125" customWidth="1"/>
    <col min="9" max="9" width="15.75" customWidth="1"/>
    <col min="10" max="10" width="16" customWidth="1"/>
    <col min="11" max="11" width="13.75" customWidth="1"/>
    <col min="12" max="12" width="14.35" customWidth="1"/>
    <col min="13" max="13" width="9" customWidth="1"/>
  </cols>
  <sheetData>
    <row r="1" ht="24" customHeight="1" spans="1:12">
      <c r="A1" s="111" t="s">
        <v>154</v>
      </c>
      <c r="B1" s="111"/>
      <c r="C1" s="111"/>
      <c r="D1" s="111"/>
      <c r="E1" s="111"/>
      <c r="F1" s="111"/>
      <c r="G1" s="111"/>
      <c r="H1" s="111"/>
      <c r="I1" s="129"/>
      <c r="J1" s="129"/>
      <c r="K1" s="129"/>
      <c r="L1" s="130"/>
    </row>
    <row r="2" ht="27" customHeight="1" spans="1:12">
      <c r="A2" s="112" t="s">
        <v>1</v>
      </c>
      <c r="B2" s="113" t="s">
        <v>2</v>
      </c>
      <c r="C2" s="112" t="s">
        <v>3</v>
      </c>
      <c r="D2" s="112" t="s">
        <v>155</v>
      </c>
      <c r="E2" s="112" t="s">
        <v>156</v>
      </c>
      <c r="F2" s="113" t="s">
        <v>157</v>
      </c>
      <c r="G2" s="112" t="s">
        <v>158</v>
      </c>
      <c r="H2" s="112" t="s">
        <v>433</v>
      </c>
      <c r="I2" s="112" t="s">
        <v>4</v>
      </c>
      <c r="J2" s="112" t="s">
        <v>430</v>
      </c>
      <c r="K2" s="112" t="s">
        <v>5</v>
      </c>
      <c r="L2" s="112" t="s">
        <v>431</v>
      </c>
    </row>
    <row r="3" ht="24" spans="1:11">
      <c r="A3" s="114">
        <v>1</v>
      </c>
      <c r="B3" s="115" t="s">
        <v>161</v>
      </c>
      <c r="C3" s="116">
        <v>1605</v>
      </c>
      <c r="D3" s="117">
        <v>42624</v>
      </c>
      <c r="E3" s="116" t="s">
        <v>160</v>
      </c>
      <c r="F3" s="118">
        <v>15161</v>
      </c>
      <c r="G3" s="119">
        <v>429.6</v>
      </c>
      <c r="H3" s="120" t="s">
        <v>434</v>
      </c>
      <c r="I3" s="131"/>
      <c r="J3" s="131"/>
      <c r="K3" s="131">
        <v>0</v>
      </c>
    </row>
    <row r="4" ht="24" spans="1:11">
      <c r="A4" s="114">
        <v>2</v>
      </c>
      <c r="B4" s="115" t="s">
        <v>26</v>
      </c>
      <c r="C4" s="116">
        <v>2079</v>
      </c>
      <c r="D4" s="117">
        <v>168401</v>
      </c>
      <c r="E4" s="116" t="s">
        <v>160</v>
      </c>
      <c r="F4" s="118">
        <v>76797</v>
      </c>
      <c r="G4" s="119">
        <v>3926.74</v>
      </c>
      <c r="H4" s="120"/>
      <c r="I4" s="131" t="s">
        <v>27</v>
      </c>
      <c r="J4" s="131">
        <v>2</v>
      </c>
      <c r="K4" s="131">
        <v>6.6</v>
      </c>
    </row>
    <row r="5" ht="24" spans="1:11">
      <c r="A5" s="114">
        <v>3</v>
      </c>
      <c r="B5" s="115" t="s">
        <v>28</v>
      </c>
      <c r="C5" s="116">
        <v>1682</v>
      </c>
      <c r="D5" s="117">
        <v>209845</v>
      </c>
      <c r="E5" s="116" t="s">
        <v>160</v>
      </c>
      <c r="F5" s="118">
        <v>56101</v>
      </c>
      <c r="G5" s="119">
        <v>2273</v>
      </c>
      <c r="H5" s="120"/>
      <c r="I5" s="131" t="s">
        <v>29</v>
      </c>
      <c r="J5" s="131">
        <v>2</v>
      </c>
      <c r="K5" s="131">
        <v>0</v>
      </c>
    </row>
    <row r="6" spans="1:11">
      <c r="A6" s="114">
        <v>4</v>
      </c>
      <c r="B6" s="121" t="s">
        <v>30</v>
      </c>
      <c r="C6" s="122">
        <v>1953</v>
      </c>
      <c r="D6" s="123">
        <v>51948</v>
      </c>
      <c r="E6" s="116" t="s">
        <v>160</v>
      </c>
      <c r="F6" s="124">
        <v>18759</v>
      </c>
      <c r="G6" s="125">
        <v>1100</v>
      </c>
      <c r="H6" s="120"/>
      <c r="I6" s="133" t="s">
        <v>31</v>
      </c>
      <c r="J6" s="133"/>
      <c r="K6" s="133">
        <v>0</v>
      </c>
    </row>
    <row r="7" ht="24" spans="1:11">
      <c r="A7" s="114">
        <v>5</v>
      </c>
      <c r="B7" s="121" t="s">
        <v>32</v>
      </c>
      <c r="C7" s="120">
        <v>1404</v>
      </c>
      <c r="D7" s="124">
        <v>54355</v>
      </c>
      <c r="E7" s="116" t="s">
        <v>160</v>
      </c>
      <c r="F7" s="124">
        <v>20094</v>
      </c>
      <c r="G7" s="125">
        <v>908</v>
      </c>
      <c r="H7" s="120"/>
      <c r="I7" s="133" t="s">
        <v>31</v>
      </c>
      <c r="J7" s="133"/>
      <c r="K7" s="133">
        <v>0</v>
      </c>
    </row>
    <row r="8" ht="24" spans="1:11">
      <c r="A8" s="114">
        <v>6</v>
      </c>
      <c r="B8" s="121" t="s">
        <v>33</v>
      </c>
      <c r="C8" s="120">
        <v>1820</v>
      </c>
      <c r="D8" s="124">
        <v>340000</v>
      </c>
      <c r="E8" s="116" t="s">
        <v>160</v>
      </c>
      <c r="F8" s="124">
        <v>43940</v>
      </c>
      <c r="G8" s="125">
        <v>2966</v>
      </c>
      <c r="H8" s="120"/>
      <c r="I8" s="133" t="s">
        <v>29</v>
      </c>
      <c r="J8" s="133">
        <v>2</v>
      </c>
      <c r="K8" s="133">
        <v>0</v>
      </c>
    </row>
    <row r="9" ht="24" spans="1:11">
      <c r="A9" s="114">
        <v>7</v>
      </c>
      <c r="B9" s="121" t="s">
        <v>34</v>
      </c>
      <c r="C9" s="120">
        <v>3728</v>
      </c>
      <c r="D9" s="124">
        <v>42079.7</v>
      </c>
      <c r="E9" s="116" t="s">
        <v>160</v>
      </c>
      <c r="F9" s="124">
        <v>32646</v>
      </c>
      <c r="G9" s="125">
        <v>3654.45</v>
      </c>
      <c r="H9" s="120"/>
      <c r="I9" s="133" t="s">
        <v>29</v>
      </c>
      <c r="J9" s="133">
        <v>3</v>
      </c>
      <c r="K9" s="133" t="s">
        <v>47</v>
      </c>
    </row>
    <row r="10" spans="1:11">
      <c r="A10" s="114">
        <v>8</v>
      </c>
      <c r="B10" s="121" t="s">
        <v>37</v>
      </c>
      <c r="C10" s="120">
        <v>1374</v>
      </c>
      <c r="D10" s="124">
        <v>29059.56</v>
      </c>
      <c r="E10" s="116" t="s">
        <v>160</v>
      </c>
      <c r="F10" s="124">
        <v>32396.57</v>
      </c>
      <c r="G10" s="125">
        <v>166.02</v>
      </c>
      <c r="H10" s="120"/>
      <c r="I10" s="133"/>
      <c r="J10" s="133"/>
      <c r="K10" s="133" t="s">
        <v>47</v>
      </c>
    </row>
    <row r="11" spans="1:11">
      <c r="A11" s="114">
        <v>9</v>
      </c>
      <c r="B11" s="121" t="s">
        <v>38</v>
      </c>
      <c r="C11" s="120">
        <v>3750</v>
      </c>
      <c r="D11" s="124">
        <v>25005.11</v>
      </c>
      <c r="E11" s="116" t="s">
        <v>160</v>
      </c>
      <c r="F11" s="124">
        <v>21628</v>
      </c>
      <c r="G11" s="125">
        <v>467.39</v>
      </c>
      <c r="H11" s="120"/>
      <c r="I11" s="133" t="s">
        <v>31</v>
      </c>
      <c r="J11" s="133">
        <v>1</v>
      </c>
      <c r="K11" s="133" t="s">
        <v>47</v>
      </c>
    </row>
    <row r="12" spans="1:11">
      <c r="A12" s="114">
        <v>10</v>
      </c>
      <c r="B12" s="121" t="s">
        <v>39</v>
      </c>
      <c r="C12" s="120">
        <v>2922</v>
      </c>
      <c r="D12" s="124">
        <v>72604</v>
      </c>
      <c r="E12" s="116" t="s">
        <v>160</v>
      </c>
      <c r="F12" s="124">
        <v>12748</v>
      </c>
      <c r="G12" s="125">
        <v>662.15</v>
      </c>
      <c r="H12" s="120"/>
      <c r="I12" s="133" t="s">
        <v>31</v>
      </c>
      <c r="J12" s="133">
        <v>1</v>
      </c>
      <c r="K12" s="133" t="s">
        <v>47</v>
      </c>
    </row>
    <row r="13" ht="24" spans="1:11">
      <c r="A13" s="114">
        <v>11</v>
      </c>
      <c r="B13" s="121" t="s">
        <v>40</v>
      </c>
      <c r="C13" s="120">
        <v>3643</v>
      </c>
      <c r="D13" s="124">
        <v>69333</v>
      </c>
      <c r="E13" s="116" t="s">
        <v>160</v>
      </c>
      <c r="F13" s="124">
        <v>32905</v>
      </c>
      <c r="G13" s="125">
        <v>1094</v>
      </c>
      <c r="H13" s="120"/>
      <c r="I13" s="133"/>
      <c r="J13" s="133"/>
      <c r="K13" s="133" t="s">
        <v>47</v>
      </c>
    </row>
    <row r="14" ht="24" spans="1:11">
      <c r="A14" s="114">
        <v>12</v>
      </c>
      <c r="B14" s="121" t="s">
        <v>41</v>
      </c>
      <c r="C14" s="120">
        <v>7609</v>
      </c>
      <c r="D14" s="124">
        <v>166810</v>
      </c>
      <c r="E14" s="116" t="s">
        <v>160</v>
      </c>
      <c r="F14" s="124">
        <v>81454</v>
      </c>
      <c r="G14" s="125">
        <v>876</v>
      </c>
      <c r="H14" s="120"/>
      <c r="I14" s="133"/>
      <c r="J14" s="133"/>
      <c r="K14" s="133" t="s">
        <v>47</v>
      </c>
    </row>
    <row r="15" ht="24" spans="1:11">
      <c r="A15" s="114">
        <v>13</v>
      </c>
      <c r="B15" s="121" t="s">
        <v>42</v>
      </c>
      <c r="C15" s="120">
        <v>7940</v>
      </c>
      <c r="D15" s="124">
        <v>132000</v>
      </c>
      <c r="E15" s="116" t="s">
        <v>160</v>
      </c>
      <c r="F15" s="124">
        <v>53870</v>
      </c>
      <c r="G15" s="125">
        <v>1901.8</v>
      </c>
      <c r="H15" s="120"/>
      <c r="I15" s="133"/>
      <c r="J15" s="133"/>
      <c r="K15" s="133" t="s">
        <v>47</v>
      </c>
    </row>
    <row r="16" ht="24" spans="1:11">
      <c r="A16" s="114">
        <v>14</v>
      </c>
      <c r="B16" s="121" t="s">
        <v>43</v>
      </c>
      <c r="C16" s="120">
        <v>4043</v>
      </c>
      <c r="D16" s="124">
        <v>105200</v>
      </c>
      <c r="E16" s="116" t="s">
        <v>160</v>
      </c>
      <c r="F16" s="124">
        <v>84700</v>
      </c>
      <c r="G16" s="125">
        <v>3774</v>
      </c>
      <c r="H16" s="120"/>
      <c r="I16" s="120" t="s">
        <v>44</v>
      </c>
      <c r="J16" s="120">
        <v>3</v>
      </c>
      <c r="K16" s="120" t="s">
        <v>47</v>
      </c>
    </row>
    <row r="17" spans="1:11">
      <c r="A17" s="114">
        <v>15</v>
      </c>
      <c r="B17" s="126" t="s">
        <v>45</v>
      </c>
      <c r="C17" s="127">
        <v>7842</v>
      </c>
      <c r="D17" s="124">
        <v>153021</v>
      </c>
      <c r="E17" s="116" t="s">
        <v>160</v>
      </c>
      <c r="F17" s="124">
        <v>49229</v>
      </c>
      <c r="G17" s="125">
        <v>1487</v>
      </c>
      <c r="H17" s="120"/>
      <c r="I17" s="120" t="s">
        <v>46</v>
      </c>
      <c r="J17" s="120">
        <v>4</v>
      </c>
      <c r="K17" s="120" t="s">
        <v>47</v>
      </c>
    </row>
    <row r="18" spans="1:11">
      <c r="A18" s="114">
        <v>16</v>
      </c>
      <c r="B18" s="126" t="s">
        <v>48</v>
      </c>
      <c r="C18" s="127">
        <v>4923</v>
      </c>
      <c r="D18" s="124">
        <v>40632</v>
      </c>
      <c r="E18" s="116" t="s">
        <v>160</v>
      </c>
      <c r="F18" s="124">
        <v>16850</v>
      </c>
      <c r="G18" s="125">
        <v>813.86</v>
      </c>
      <c r="H18" s="120"/>
      <c r="I18" s="120" t="s">
        <v>29</v>
      </c>
      <c r="J18" s="120">
        <v>2</v>
      </c>
      <c r="K18" s="120" t="s">
        <v>47</v>
      </c>
    </row>
    <row r="19" ht="24" spans="1:11">
      <c r="A19" s="114">
        <v>17</v>
      </c>
      <c r="B19" s="126" t="s">
        <v>214</v>
      </c>
      <c r="C19" s="127">
        <v>1283</v>
      </c>
      <c r="D19" s="124">
        <v>110000</v>
      </c>
      <c r="E19" s="116" t="s">
        <v>160</v>
      </c>
      <c r="F19" s="124">
        <v>0</v>
      </c>
      <c r="G19" s="125">
        <v>392</v>
      </c>
      <c r="H19" s="120" t="s">
        <v>434</v>
      </c>
      <c r="I19" s="120"/>
      <c r="J19" s="120"/>
      <c r="K19" s="120" t="s">
        <v>47</v>
      </c>
    </row>
    <row r="20" ht="24" spans="1:11">
      <c r="A20" s="114">
        <v>18</v>
      </c>
      <c r="B20" s="126" t="s">
        <v>49</v>
      </c>
      <c r="C20" s="127">
        <v>6645</v>
      </c>
      <c r="D20" s="124">
        <v>94667</v>
      </c>
      <c r="E20" s="116" t="s">
        <v>160</v>
      </c>
      <c r="F20" s="124">
        <v>80122</v>
      </c>
      <c r="G20" s="125">
        <v>2159</v>
      </c>
      <c r="H20" s="120"/>
      <c r="I20" s="120" t="s">
        <v>27</v>
      </c>
      <c r="J20" s="120">
        <v>3</v>
      </c>
      <c r="K20" s="120" t="s">
        <v>47</v>
      </c>
    </row>
    <row r="21" spans="1:11">
      <c r="A21" s="114">
        <v>19</v>
      </c>
      <c r="B21" s="126" t="s">
        <v>50</v>
      </c>
      <c r="C21" s="127">
        <v>7348</v>
      </c>
      <c r="D21" s="124">
        <v>70000</v>
      </c>
      <c r="E21" s="116" t="s">
        <v>160</v>
      </c>
      <c r="F21" s="124">
        <v>74169</v>
      </c>
      <c r="G21" s="125">
        <v>4822</v>
      </c>
      <c r="H21" s="120"/>
      <c r="I21" s="120" t="s">
        <v>27</v>
      </c>
      <c r="J21" s="120">
        <v>3</v>
      </c>
      <c r="K21" s="120" t="s">
        <v>47</v>
      </c>
    </row>
    <row r="22" spans="1:11">
      <c r="A22" s="114">
        <v>20</v>
      </c>
      <c r="B22" s="126" t="s">
        <v>51</v>
      </c>
      <c r="C22" s="127">
        <v>5894</v>
      </c>
      <c r="D22" s="124">
        <v>84247.5</v>
      </c>
      <c r="E22" s="116" t="s">
        <v>160</v>
      </c>
      <c r="F22" s="124">
        <v>55291.32</v>
      </c>
      <c r="G22" s="125">
        <v>1398.37</v>
      </c>
      <c r="H22" s="120"/>
      <c r="I22" s="120" t="s">
        <v>46</v>
      </c>
      <c r="J22" s="120"/>
      <c r="K22" s="120" t="s">
        <v>47</v>
      </c>
    </row>
    <row r="23" spans="1:11">
      <c r="A23" s="114">
        <v>21</v>
      </c>
      <c r="B23" s="126" t="s">
        <v>52</v>
      </c>
      <c r="C23" s="127">
        <v>1815</v>
      </c>
      <c r="D23" s="124">
        <v>193004</v>
      </c>
      <c r="E23" s="116" t="s">
        <v>160</v>
      </c>
      <c r="F23" s="124">
        <v>25954</v>
      </c>
      <c r="G23" s="125">
        <v>325</v>
      </c>
      <c r="H23" s="120"/>
      <c r="I23" s="120" t="s">
        <v>31</v>
      </c>
      <c r="J23" s="120"/>
      <c r="K23" s="120" t="s">
        <v>47</v>
      </c>
    </row>
    <row r="24" spans="1:11">
      <c r="A24" s="114">
        <v>22</v>
      </c>
      <c r="B24" s="126" t="s">
        <v>53</v>
      </c>
      <c r="C24" s="127">
        <v>3884</v>
      </c>
      <c r="D24" s="124">
        <v>105600</v>
      </c>
      <c r="E24" s="116" t="s">
        <v>160</v>
      </c>
      <c r="F24" s="124">
        <v>71244</v>
      </c>
      <c r="G24" s="125">
        <v>927</v>
      </c>
      <c r="H24" s="120"/>
      <c r="I24" s="120" t="s">
        <v>29</v>
      </c>
      <c r="J24" s="120">
        <v>1</v>
      </c>
      <c r="K24" s="120" t="s">
        <v>47</v>
      </c>
    </row>
    <row r="25" spans="1:11">
      <c r="A25" s="114">
        <v>23</v>
      </c>
      <c r="B25" s="126" t="s">
        <v>240</v>
      </c>
      <c r="C25" s="127">
        <v>3287</v>
      </c>
      <c r="D25" s="124">
        <v>134400</v>
      </c>
      <c r="E25" s="116" t="s">
        <v>160</v>
      </c>
      <c r="F25" s="124">
        <v>76200</v>
      </c>
      <c r="G25" s="125">
        <v>1208.93</v>
      </c>
      <c r="H25" s="120" t="s">
        <v>434</v>
      </c>
      <c r="I25" s="120"/>
      <c r="J25" s="120"/>
      <c r="K25" s="120" t="s">
        <v>47</v>
      </c>
    </row>
    <row r="26" spans="1:11">
      <c r="A26" s="114">
        <v>24</v>
      </c>
      <c r="B26" s="126" t="s">
        <v>54</v>
      </c>
      <c r="C26" s="127">
        <v>4465</v>
      </c>
      <c r="D26" s="124">
        <v>161196</v>
      </c>
      <c r="E26" s="116" t="s">
        <v>160</v>
      </c>
      <c r="F26" s="124">
        <v>39001</v>
      </c>
      <c r="G26" s="125">
        <v>2218.42</v>
      </c>
      <c r="H26" s="120"/>
      <c r="I26" s="120" t="s">
        <v>31</v>
      </c>
      <c r="J26" s="120">
        <v>2</v>
      </c>
      <c r="K26" s="120" t="s">
        <v>47</v>
      </c>
    </row>
    <row r="27" spans="1:11">
      <c r="A27" s="114">
        <v>25</v>
      </c>
      <c r="B27" s="121" t="s">
        <v>55</v>
      </c>
      <c r="C27" s="120">
        <v>6273</v>
      </c>
      <c r="D27" s="128">
        <v>237920</v>
      </c>
      <c r="E27" s="116" t="s">
        <v>160</v>
      </c>
      <c r="F27" s="124">
        <v>112230.4</v>
      </c>
      <c r="G27" s="125">
        <v>1569</v>
      </c>
      <c r="H27" s="120"/>
      <c r="I27" s="120" t="s">
        <v>29</v>
      </c>
      <c r="J27" s="120">
        <v>2</v>
      </c>
      <c r="K27" s="120" t="s">
        <v>47</v>
      </c>
    </row>
    <row r="28" ht="24" spans="1:11">
      <c r="A28" s="114">
        <v>26</v>
      </c>
      <c r="B28" s="121" t="s">
        <v>56</v>
      </c>
      <c r="C28" s="120">
        <v>3301</v>
      </c>
      <c r="D28" s="124">
        <v>66681.35</v>
      </c>
      <c r="E28" s="116" t="s">
        <v>160</v>
      </c>
      <c r="F28" s="124">
        <v>30170</v>
      </c>
      <c r="G28" s="125">
        <v>1756.22</v>
      </c>
      <c r="H28" s="120"/>
      <c r="I28" s="120" t="s">
        <v>31</v>
      </c>
      <c r="J28" s="120"/>
      <c r="K28" s="120" t="s">
        <v>47</v>
      </c>
    </row>
    <row r="29" ht="24" spans="1:11">
      <c r="A29" s="114">
        <v>27</v>
      </c>
      <c r="B29" s="121" t="s">
        <v>57</v>
      </c>
      <c r="C29" s="120">
        <v>2933</v>
      </c>
      <c r="D29" s="124">
        <v>116830</v>
      </c>
      <c r="E29" s="116" t="s">
        <v>160</v>
      </c>
      <c r="F29" s="124">
        <v>70907</v>
      </c>
      <c r="G29" s="125">
        <v>1572.2</v>
      </c>
      <c r="H29" s="120"/>
      <c r="I29" s="120" t="s">
        <v>58</v>
      </c>
      <c r="J29" s="120">
        <v>2</v>
      </c>
      <c r="K29" s="120" t="s">
        <v>47</v>
      </c>
    </row>
    <row r="30" spans="1:11">
      <c r="A30" s="114">
        <v>28</v>
      </c>
      <c r="B30" s="121" t="s">
        <v>59</v>
      </c>
      <c r="C30" s="120">
        <v>4182</v>
      </c>
      <c r="D30" s="124">
        <v>497422</v>
      </c>
      <c r="E30" s="116" t="s">
        <v>160</v>
      </c>
      <c r="F30" s="124">
        <v>90975</v>
      </c>
      <c r="G30" s="125">
        <v>2072.1</v>
      </c>
      <c r="H30" s="120"/>
      <c r="I30" s="120" t="s">
        <v>27</v>
      </c>
      <c r="J30" s="120">
        <v>3</v>
      </c>
      <c r="K30" s="120" t="s">
        <v>47</v>
      </c>
    </row>
    <row r="31" spans="1:11">
      <c r="A31" s="114">
        <v>29</v>
      </c>
      <c r="B31" s="121" t="s">
        <v>60</v>
      </c>
      <c r="C31" s="120">
        <v>2464</v>
      </c>
      <c r="D31" s="124">
        <v>81345</v>
      </c>
      <c r="E31" s="116" t="s">
        <v>160</v>
      </c>
      <c r="F31" s="124">
        <v>49467</v>
      </c>
      <c r="G31" s="125">
        <v>831</v>
      </c>
      <c r="H31" s="120"/>
      <c r="I31" s="120"/>
      <c r="J31" s="120"/>
      <c r="K31" s="120" t="s">
        <v>47</v>
      </c>
    </row>
    <row r="32" ht="24" spans="1:11">
      <c r="A32" s="114">
        <v>30</v>
      </c>
      <c r="B32" s="121" t="s">
        <v>61</v>
      </c>
      <c r="C32" s="120">
        <v>6303</v>
      </c>
      <c r="D32" s="124">
        <v>173000</v>
      </c>
      <c r="E32" s="116" t="s">
        <v>160</v>
      </c>
      <c r="F32" s="124">
        <v>85786</v>
      </c>
      <c r="G32" s="125">
        <v>5369</v>
      </c>
      <c r="H32" s="120"/>
      <c r="I32" s="120" t="s">
        <v>46</v>
      </c>
      <c r="J32" s="120">
        <v>3</v>
      </c>
      <c r="K32" s="120" t="s">
        <v>47</v>
      </c>
    </row>
    <row r="33" ht="24" spans="1:11">
      <c r="A33" s="114">
        <v>31</v>
      </c>
      <c r="B33" s="121" t="s">
        <v>272</v>
      </c>
      <c r="C33" s="120">
        <v>1315</v>
      </c>
      <c r="D33" s="124">
        <v>95031.22</v>
      </c>
      <c r="E33" s="116" t="s">
        <v>160</v>
      </c>
      <c r="F33" s="124">
        <v>44758.81</v>
      </c>
      <c r="G33" s="125">
        <v>1110</v>
      </c>
      <c r="H33" s="120" t="s">
        <v>434</v>
      </c>
      <c r="I33" s="120"/>
      <c r="J33" s="120"/>
      <c r="K33" s="120" t="s">
        <v>47</v>
      </c>
    </row>
    <row r="34" spans="1:11">
      <c r="A34" s="114">
        <v>32</v>
      </c>
      <c r="B34" s="121" t="s">
        <v>62</v>
      </c>
      <c r="C34" s="120">
        <v>3700</v>
      </c>
      <c r="D34" s="124">
        <v>111888</v>
      </c>
      <c r="E34" s="116" t="s">
        <v>160</v>
      </c>
      <c r="F34" s="124">
        <v>56983</v>
      </c>
      <c r="G34" s="125">
        <v>2150</v>
      </c>
      <c r="H34" s="120"/>
      <c r="I34" s="120" t="s">
        <v>31</v>
      </c>
      <c r="J34" s="120"/>
      <c r="K34" s="120" t="s">
        <v>47</v>
      </c>
    </row>
    <row r="35" ht="24" spans="1:11">
      <c r="A35" s="114">
        <v>33</v>
      </c>
      <c r="B35" s="121" t="s">
        <v>63</v>
      </c>
      <c r="C35" s="120">
        <v>2495</v>
      </c>
      <c r="D35" s="124">
        <v>66700</v>
      </c>
      <c r="E35" s="116" t="s">
        <v>160</v>
      </c>
      <c r="F35" s="124">
        <v>42578</v>
      </c>
      <c r="G35" s="125">
        <v>1500</v>
      </c>
      <c r="H35" s="120"/>
      <c r="I35" s="120" t="s">
        <v>31</v>
      </c>
      <c r="J35" s="120"/>
      <c r="K35" s="120" t="s">
        <v>47</v>
      </c>
    </row>
    <row r="36" ht="24" spans="1:11">
      <c r="A36" s="114">
        <v>34</v>
      </c>
      <c r="B36" s="121" t="s">
        <v>64</v>
      </c>
      <c r="C36" s="120">
        <v>1488</v>
      </c>
      <c r="D36" s="124">
        <v>58201</v>
      </c>
      <c r="E36" s="116" t="s">
        <v>160</v>
      </c>
      <c r="F36" s="124">
        <v>18245</v>
      </c>
      <c r="G36" s="125">
        <v>392</v>
      </c>
      <c r="H36" s="120"/>
      <c r="I36" s="120"/>
      <c r="J36" s="120"/>
      <c r="K36" s="120" t="s">
        <v>47</v>
      </c>
    </row>
    <row r="37" spans="1:11">
      <c r="A37" s="114">
        <v>35</v>
      </c>
      <c r="B37" s="121" t="s">
        <v>65</v>
      </c>
      <c r="C37" s="120">
        <v>11491</v>
      </c>
      <c r="D37" s="124">
        <v>419535</v>
      </c>
      <c r="E37" s="116" t="s">
        <v>160</v>
      </c>
      <c r="F37" s="124">
        <v>113962</v>
      </c>
      <c r="G37" s="125">
        <v>6217</v>
      </c>
      <c r="H37" s="120"/>
      <c r="I37" s="120" t="s">
        <v>31</v>
      </c>
      <c r="J37" s="120">
        <v>1</v>
      </c>
      <c r="K37" s="120" t="s">
        <v>47</v>
      </c>
    </row>
    <row r="38" spans="1:11">
      <c r="A38" s="114">
        <v>36</v>
      </c>
      <c r="B38" s="121" t="s">
        <v>281</v>
      </c>
      <c r="C38" s="120">
        <v>7135</v>
      </c>
      <c r="D38" s="124">
        <v>61912</v>
      </c>
      <c r="E38" s="116" t="s">
        <v>160</v>
      </c>
      <c r="F38" s="124">
        <v>30859</v>
      </c>
      <c r="G38" s="125">
        <v>2654</v>
      </c>
      <c r="H38" s="120" t="s">
        <v>434</v>
      </c>
      <c r="I38" s="120" t="s">
        <v>29</v>
      </c>
      <c r="J38" s="120">
        <v>1</v>
      </c>
      <c r="K38" s="120">
        <v>0</v>
      </c>
    </row>
    <row r="39" spans="1:11">
      <c r="A39" s="114">
        <v>37</v>
      </c>
      <c r="B39" s="121" t="s">
        <v>282</v>
      </c>
      <c r="C39" s="120">
        <v>1277</v>
      </c>
      <c r="D39" s="124">
        <v>45609</v>
      </c>
      <c r="E39" s="116" t="s">
        <v>160</v>
      </c>
      <c r="F39" s="124">
        <v>54000</v>
      </c>
      <c r="G39" s="125">
        <v>1603</v>
      </c>
      <c r="H39" s="120" t="s">
        <v>434</v>
      </c>
      <c r="I39" s="120" t="s">
        <v>31</v>
      </c>
      <c r="J39" s="120"/>
      <c r="K39" s="120">
        <v>0</v>
      </c>
    </row>
    <row r="40" ht="24" spans="1:11">
      <c r="A40" s="114">
        <v>38</v>
      </c>
      <c r="B40" s="121" t="s">
        <v>286</v>
      </c>
      <c r="C40" s="120">
        <v>6386</v>
      </c>
      <c r="D40" s="124">
        <v>92060</v>
      </c>
      <c r="E40" s="116" t="s">
        <v>160</v>
      </c>
      <c r="F40" s="124">
        <v>85095</v>
      </c>
      <c r="G40" s="125">
        <v>2359</v>
      </c>
      <c r="H40" s="120" t="s">
        <v>434</v>
      </c>
      <c r="I40" s="120" t="s">
        <v>31</v>
      </c>
      <c r="J40" s="120">
        <v>2</v>
      </c>
      <c r="K40" s="120">
        <v>0</v>
      </c>
    </row>
    <row r="41" ht="24" spans="1:11">
      <c r="A41" s="114">
        <v>39</v>
      </c>
      <c r="B41" s="121" t="s">
        <v>287</v>
      </c>
      <c r="C41" s="120">
        <v>6005</v>
      </c>
      <c r="D41" s="124">
        <v>48640</v>
      </c>
      <c r="E41" s="116" t="s">
        <v>160</v>
      </c>
      <c r="F41" s="124">
        <v>21109</v>
      </c>
      <c r="G41" s="125">
        <v>1500</v>
      </c>
      <c r="H41" s="120" t="s">
        <v>434</v>
      </c>
      <c r="I41" s="120" t="s">
        <v>31</v>
      </c>
      <c r="J41" s="120"/>
      <c r="K41" s="120">
        <v>0</v>
      </c>
    </row>
    <row r="42" spans="1:11">
      <c r="A42" s="114">
        <v>40</v>
      </c>
      <c r="B42" s="121" t="s">
        <v>66</v>
      </c>
      <c r="C42" s="120">
        <v>4172</v>
      </c>
      <c r="D42" s="124">
        <v>155998</v>
      </c>
      <c r="E42" s="116" t="s">
        <v>160</v>
      </c>
      <c r="F42" s="124">
        <v>71304</v>
      </c>
      <c r="G42" s="125">
        <v>1343.03</v>
      </c>
      <c r="H42" s="120"/>
      <c r="I42" s="120" t="s">
        <v>46</v>
      </c>
      <c r="J42" s="120">
        <v>2</v>
      </c>
      <c r="K42" s="120">
        <v>0</v>
      </c>
    </row>
    <row r="43" spans="1:11">
      <c r="A43" s="114">
        <v>41</v>
      </c>
      <c r="B43" s="121" t="s">
        <v>67</v>
      </c>
      <c r="C43" s="120">
        <v>7707</v>
      </c>
      <c r="D43" s="124">
        <v>154425</v>
      </c>
      <c r="E43" s="116" t="s">
        <v>160</v>
      </c>
      <c r="F43" s="124">
        <v>124112</v>
      </c>
      <c r="G43" s="125">
        <v>3841</v>
      </c>
      <c r="H43" s="120"/>
      <c r="I43" s="120" t="s">
        <v>27</v>
      </c>
      <c r="J43" s="120">
        <v>2</v>
      </c>
      <c r="K43" s="120">
        <v>0</v>
      </c>
    </row>
    <row r="44" spans="1:11">
      <c r="A44" s="114">
        <v>42</v>
      </c>
      <c r="B44" s="121" t="s">
        <v>68</v>
      </c>
      <c r="C44" s="120">
        <v>4919</v>
      </c>
      <c r="D44" s="124">
        <v>167992</v>
      </c>
      <c r="E44" s="116" t="s">
        <v>160</v>
      </c>
      <c r="F44" s="124">
        <v>50991</v>
      </c>
      <c r="G44" s="125">
        <v>2075</v>
      </c>
      <c r="H44" s="120"/>
      <c r="I44" s="120" t="s">
        <v>31</v>
      </c>
      <c r="J44" s="120"/>
      <c r="K44" s="120">
        <v>0</v>
      </c>
    </row>
    <row r="45" spans="1:11">
      <c r="A45" s="114">
        <v>43</v>
      </c>
      <c r="B45" s="121" t="s">
        <v>69</v>
      </c>
      <c r="C45" s="120">
        <v>3394</v>
      </c>
      <c r="D45" s="124">
        <v>113005</v>
      </c>
      <c r="E45" s="116" t="s">
        <v>160</v>
      </c>
      <c r="F45" s="124">
        <v>80479</v>
      </c>
      <c r="G45" s="125">
        <v>1742.73</v>
      </c>
      <c r="H45" s="120"/>
      <c r="I45" s="120" t="s">
        <v>29</v>
      </c>
      <c r="J45" s="120">
        <v>1</v>
      </c>
      <c r="K45" s="120">
        <v>0</v>
      </c>
    </row>
    <row r="46" ht="24" spans="1:11">
      <c r="A46" s="114">
        <v>44</v>
      </c>
      <c r="B46" s="121" t="s">
        <v>70</v>
      </c>
      <c r="C46" s="120">
        <v>2827</v>
      </c>
      <c r="D46" s="124">
        <v>108282</v>
      </c>
      <c r="E46" s="116" t="s">
        <v>160</v>
      </c>
      <c r="F46" s="124">
        <v>40994</v>
      </c>
      <c r="G46" s="125">
        <v>1516</v>
      </c>
      <c r="H46" s="120"/>
      <c r="I46" s="120" t="s">
        <v>31</v>
      </c>
      <c r="J46" s="120">
        <v>1</v>
      </c>
      <c r="K46" s="120">
        <v>0</v>
      </c>
    </row>
    <row r="47" spans="1:11">
      <c r="A47" s="114">
        <v>45</v>
      </c>
      <c r="B47" s="121" t="s">
        <v>71</v>
      </c>
      <c r="C47" s="120">
        <v>8452</v>
      </c>
      <c r="D47" s="124">
        <v>151544.3</v>
      </c>
      <c r="E47" s="116" t="s">
        <v>160</v>
      </c>
      <c r="F47" s="124">
        <v>71668.03</v>
      </c>
      <c r="G47" s="125">
        <v>4258.33</v>
      </c>
      <c r="H47" s="120"/>
      <c r="I47" s="120" t="s">
        <v>46</v>
      </c>
      <c r="J47" s="120">
        <v>5</v>
      </c>
      <c r="K47" s="120">
        <v>0</v>
      </c>
    </row>
    <row r="48" spans="1:11">
      <c r="A48" s="114">
        <v>46</v>
      </c>
      <c r="B48" s="121" t="s">
        <v>72</v>
      </c>
      <c r="C48" s="120">
        <v>1311</v>
      </c>
      <c r="D48" s="124">
        <v>214000</v>
      </c>
      <c r="E48" s="116" t="s">
        <v>160</v>
      </c>
      <c r="F48" s="124">
        <v>52000</v>
      </c>
      <c r="G48" s="125">
        <v>759.68</v>
      </c>
      <c r="H48" s="120"/>
      <c r="I48" s="120"/>
      <c r="J48" s="120"/>
      <c r="K48" s="120">
        <v>0</v>
      </c>
    </row>
    <row r="49" ht="24" spans="1:11">
      <c r="A49" s="114">
        <v>47</v>
      </c>
      <c r="B49" s="121" t="s">
        <v>300</v>
      </c>
      <c r="C49" s="120">
        <v>4119</v>
      </c>
      <c r="D49" s="124">
        <v>21000</v>
      </c>
      <c r="E49" s="116" t="s">
        <v>160</v>
      </c>
      <c r="F49" s="124">
        <v>0</v>
      </c>
      <c r="G49" s="125">
        <v>245</v>
      </c>
      <c r="H49" s="120" t="s">
        <v>434</v>
      </c>
      <c r="I49" s="120"/>
      <c r="J49" s="120"/>
      <c r="K49" s="120">
        <v>0</v>
      </c>
    </row>
    <row r="50" ht="24" spans="1:11">
      <c r="A50" s="114">
        <v>48</v>
      </c>
      <c r="B50" s="121" t="s">
        <v>302</v>
      </c>
      <c r="C50" s="120">
        <v>1717</v>
      </c>
      <c r="D50" s="124">
        <v>120000</v>
      </c>
      <c r="E50" s="116" t="s">
        <v>160</v>
      </c>
      <c r="F50" s="124">
        <v>68000</v>
      </c>
      <c r="G50" s="125">
        <v>1281</v>
      </c>
      <c r="H50" s="120" t="s">
        <v>434</v>
      </c>
      <c r="I50" s="120" t="s">
        <v>31</v>
      </c>
      <c r="J50" s="120"/>
      <c r="K50" s="120">
        <v>0</v>
      </c>
    </row>
    <row r="51" ht="24" spans="1:11">
      <c r="A51" s="114">
        <v>49</v>
      </c>
      <c r="B51" s="121" t="s">
        <v>73</v>
      </c>
      <c r="C51" s="120">
        <v>11743</v>
      </c>
      <c r="D51" s="124">
        <v>300000</v>
      </c>
      <c r="E51" s="116" t="s">
        <v>160</v>
      </c>
      <c r="F51" s="124">
        <v>119889</v>
      </c>
      <c r="G51" s="125">
        <v>4542</v>
      </c>
      <c r="H51" s="120"/>
      <c r="I51" s="120" t="s">
        <v>27</v>
      </c>
      <c r="J51" s="120">
        <v>4</v>
      </c>
      <c r="K51" s="120">
        <v>0</v>
      </c>
    </row>
    <row r="52" ht="24" spans="1:11">
      <c r="A52" s="114">
        <v>50</v>
      </c>
      <c r="B52" s="121" t="s">
        <v>74</v>
      </c>
      <c r="C52" s="120">
        <v>2925</v>
      </c>
      <c r="D52" s="124">
        <v>58586</v>
      </c>
      <c r="E52" s="116" t="s">
        <v>160</v>
      </c>
      <c r="F52" s="124">
        <v>27572</v>
      </c>
      <c r="G52" s="125">
        <v>1044</v>
      </c>
      <c r="H52" s="120"/>
      <c r="I52" s="120" t="s">
        <v>31</v>
      </c>
      <c r="J52" s="120"/>
      <c r="K52" s="120">
        <v>0</v>
      </c>
    </row>
    <row r="53" spans="1:11">
      <c r="A53" s="114">
        <v>51</v>
      </c>
      <c r="B53" s="121" t="s">
        <v>75</v>
      </c>
      <c r="C53" s="120">
        <v>2556</v>
      </c>
      <c r="D53" s="124">
        <v>96173</v>
      </c>
      <c r="E53" s="122" t="s">
        <v>160</v>
      </c>
      <c r="F53" s="124">
        <v>46020</v>
      </c>
      <c r="G53" s="125">
        <v>1350</v>
      </c>
      <c r="H53" s="120"/>
      <c r="I53" s="120" t="s">
        <v>29</v>
      </c>
      <c r="J53" s="120">
        <v>1</v>
      </c>
      <c r="K53" s="120">
        <v>0</v>
      </c>
    </row>
    <row r="54" ht="24" spans="1:11">
      <c r="A54" s="114">
        <v>52</v>
      </c>
      <c r="B54" s="121" t="s">
        <v>314</v>
      </c>
      <c r="C54" s="120">
        <v>4378</v>
      </c>
      <c r="D54" s="124">
        <v>57119</v>
      </c>
      <c r="E54" s="122" t="s">
        <v>160</v>
      </c>
      <c r="F54" s="124">
        <v>57115</v>
      </c>
      <c r="G54" s="125">
        <v>1750</v>
      </c>
      <c r="H54" s="120" t="s">
        <v>434</v>
      </c>
      <c r="I54" s="120" t="s">
        <v>31</v>
      </c>
      <c r="J54" s="120"/>
      <c r="K54" s="120">
        <v>0</v>
      </c>
    </row>
    <row r="55" spans="1:11">
      <c r="A55" s="114">
        <v>53</v>
      </c>
      <c r="B55" s="121" t="s">
        <v>76</v>
      </c>
      <c r="C55" s="120">
        <v>2431</v>
      </c>
      <c r="D55" s="124">
        <v>78925</v>
      </c>
      <c r="E55" s="122" t="s">
        <v>160</v>
      </c>
      <c r="F55" s="124">
        <v>26959</v>
      </c>
      <c r="G55" s="125">
        <v>1200</v>
      </c>
      <c r="H55" s="120"/>
      <c r="I55" s="120" t="s">
        <v>29</v>
      </c>
      <c r="J55" s="120">
        <v>1</v>
      </c>
      <c r="K55" s="120">
        <v>0</v>
      </c>
    </row>
    <row r="56" ht="24" spans="1:11">
      <c r="A56" s="114">
        <v>54</v>
      </c>
      <c r="B56" s="121" t="s">
        <v>77</v>
      </c>
      <c r="C56" s="120">
        <v>6707</v>
      </c>
      <c r="D56" s="124">
        <v>231430</v>
      </c>
      <c r="E56" s="122" t="s">
        <v>160</v>
      </c>
      <c r="F56" s="124">
        <v>107134</v>
      </c>
      <c r="G56" s="125">
        <v>3601</v>
      </c>
      <c r="H56" s="120"/>
      <c r="I56" s="120" t="s">
        <v>29</v>
      </c>
      <c r="J56" s="120">
        <v>4</v>
      </c>
      <c r="K56" s="120" t="s">
        <v>47</v>
      </c>
    </row>
    <row r="57" spans="1:11">
      <c r="A57" s="114">
        <v>55</v>
      </c>
      <c r="B57" s="121" t="s">
        <v>78</v>
      </c>
      <c r="C57" s="120">
        <v>5821</v>
      </c>
      <c r="D57" s="124">
        <v>109843</v>
      </c>
      <c r="E57" s="116" t="s">
        <v>160</v>
      </c>
      <c r="F57" s="124">
        <v>99223</v>
      </c>
      <c r="G57" s="125">
        <v>3429</v>
      </c>
      <c r="H57" s="120"/>
      <c r="I57" s="120" t="s">
        <v>79</v>
      </c>
      <c r="J57" s="120">
        <v>2</v>
      </c>
      <c r="K57" s="120" t="s">
        <v>47</v>
      </c>
    </row>
    <row r="58" ht="24" spans="1:11">
      <c r="A58" s="114">
        <v>56</v>
      </c>
      <c r="B58" s="121" t="s">
        <v>80</v>
      </c>
      <c r="C58" s="120">
        <v>2844</v>
      </c>
      <c r="D58" s="124">
        <v>83975</v>
      </c>
      <c r="E58" s="116" t="s">
        <v>160</v>
      </c>
      <c r="F58" s="124">
        <v>34766</v>
      </c>
      <c r="G58" s="125">
        <v>1560</v>
      </c>
      <c r="H58" s="120"/>
      <c r="I58" s="120" t="s">
        <v>29</v>
      </c>
      <c r="J58" s="120">
        <v>1</v>
      </c>
      <c r="K58" s="120" t="s">
        <v>47</v>
      </c>
    </row>
    <row r="59" ht="24" spans="1:11">
      <c r="A59" s="114">
        <v>57</v>
      </c>
      <c r="B59" s="121" t="s">
        <v>81</v>
      </c>
      <c r="C59" s="120">
        <v>1712</v>
      </c>
      <c r="D59" s="124">
        <v>50280</v>
      </c>
      <c r="E59" s="116" t="s">
        <v>160</v>
      </c>
      <c r="F59" s="124">
        <v>10982</v>
      </c>
      <c r="G59" s="125">
        <v>350.1</v>
      </c>
      <c r="H59" s="120"/>
      <c r="I59" s="120" t="s">
        <v>29</v>
      </c>
      <c r="J59" s="120"/>
      <c r="K59" s="120" t="s">
        <v>47</v>
      </c>
    </row>
    <row r="60" ht="24" spans="1:11">
      <c r="A60" s="114">
        <v>58</v>
      </c>
      <c r="B60" s="121" t="s">
        <v>82</v>
      </c>
      <c r="C60" s="120">
        <v>2929</v>
      </c>
      <c r="D60" s="124">
        <v>48057</v>
      </c>
      <c r="E60" s="116" t="s">
        <v>160</v>
      </c>
      <c r="F60" s="124">
        <v>30811</v>
      </c>
      <c r="G60" s="125">
        <v>1393.19</v>
      </c>
      <c r="H60" s="120"/>
      <c r="I60" s="120" t="s">
        <v>29</v>
      </c>
      <c r="J60" s="120">
        <v>1</v>
      </c>
      <c r="K60" s="120" t="s">
        <v>47</v>
      </c>
    </row>
    <row r="61" spans="1:11">
      <c r="A61" s="114">
        <v>59</v>
      </c>
      <c r="B61" s="121" t="s">
        <v>83</v>
      </c>
      <c r="C61" s="120">
        <v>2209</v>
      </c>
      <c r="D61" s="124">
        <v>48400</v>
      </c>
      <c r="E61" s="116" t="s">
        <v>160</v>
      </c>
      <c r="F61" s="124">
        <v>17331</v>
      </c>
      <c r="G61" s="125">
        <v>675</v>
      </c>
      <c r="H61" s="120"/>
      <c r="I61" s="120"/>
      <c r="J61" s="120"/>
      <c r="K61" s="120" t="s">
        <v>47</v>
      </c>
    </row>
    <row r="62" ht="24" spans="1:11">
      <c r="A62" s="114">
        <v>60</v>
      </c>
      <c r="B62" s="121" t="s">
        <v>84</v>
      </c>
      <c r="C62" s="120">
        <v>2801</v>
      </c>
      <c r="D62" s="124">
        <v>66000</v>
      </c>
      <c r="E62" s="116" t="s">
        <v>160</v>
      </c>
      <c r="F62" s="124">
        <v>45000</v>
      </c>
      <c r="G62" s="125">
        <v>1030</v>
      </c>
      <c r="H62" s="120"/>
      <c r="I62" s="120"/>
      <c r="J62" s="120"/>
      <c r="K62" s="120" t="s">
        <v>47</v>
      </c>
    </row>
    <row r="63" ht="24" spans="1:11">
      <c r="A63" s="114">
        <v>61</v>
      </c>
      <c r="B63" s="121" t="s">
        <v>85</v>
      </c>
      <c r="C63" s="120">
        <v>3606</v>
      </c>
      <c r="D63" s="124">
        <v>147000</v>
      </c>
      <c r="E63" s="116" t="s">
        <v>160</v>
      </c>
      <c r="F63" s="124">
        <v>43816</v>
      </c>
      <c r="G63" s="125">
        <v>534</v>
      </c>
      <c r="H63" s="120"/>
      <c r="I63" s="120" t="s">
        <v>31</v>
      </c>
      <c r="J63" s="120"/>
      <c r="K63" s="120" t="s">
        <v>47</v>
      </c>
    </row>
    <row r="64" spans="1:11">
      <c r="A64" s="114">
        <v>62</v>
      </c>
      <c r="B64" s="121" t="s">
        <v>86</v>
      </c>
      <c r="C64" s="120">
        <v>1755</v>
      </c>
      <c r="D64" s="124">
        <v>166667</v>
      </c>
      <c r="E64" s="116" t="s">
        <v>160</v>
      </c>
      <c r="F64" s="124">
        <v>19720</v>
      </c>
      <c r="G64" s="125">
        <v>181</v>
      </c>
      <c r="H64" s="120"/>
      <c r="I64" s="120"/>
      <c r="J64" s="120"/>
      <c r="K64" s="120" t="s">
        <v>47</v>
      </c>
    </row>
    <row r="65" spans="1:11">
      <c r="A65" s="114">
        <v>63</v>
      </c>
      <c r="B65" s="121" t="s">
        <v>87</v>
      </c>
      <c r="C65" s="120">
        <v>3242</v>
      </c>
      <c r="D65" s="124">
        <v>42000</v>
      </c>
      <c r="E65" s="116" t="s">
        <v>160</v>
      </c>
      <c r="F65" s="124">
        <v>19582</v>
      </c>
      <c r="G65" s="125">
        <v>288</v>
      </c>
      <c r="H65" s="120"/>
      <c r="I65" s="120"/>
      <c r="J65" s="120"/>
      <c r="K65" s="120" t="s">
        <v>47</v>
      </c>
    </row>
    <row r="66" ht="24" spans="1:11">
      <c r="A66" s="114">
        <v>64</v>
      </c>
      <c r="B66" s="121" t="s">
        <v>88</v>
      </c>
      <c r="C66" s="120">
        <v>3535</v>
      </c>
      <c r="D66" s="124">
        <v>93000</v>
      </c>
      <c r="E66" s="116" t="s">
        <v>160</v>
      </c>
      <c r="F66" s="124">
        <v>25877</v>
      </c>
      <c r="G66" s="125">
        <v>2046</v>
      </c>
      <c r="H66" s="120"/>
      <c r="I66" s="120" t="s">
        <v>31</v>
      </c>
      <c r="J66" s="120"/>
      <c r="K66" s="120" t="s">
        <v>47</v>
      </c>
    </row>
    <row r="67" spans="1:11">
      <c r="A67" s="114">
        <v>65</v>
      </c>
      <c r="B67" s="121" t="s">
        <v>89</v>
      </c>
      <c r="C67" s="120">
        <v>1625</v>
      </c>
      <c r="D67" s="124">
        <v>46172</v>
      </c>
      <c r="E67" s="116" t="s">
        <v>160</v>
      </c>
      <c r="F67" s="124">
        <v>48527</v>
      </c>
      <c r="G67" s="125">
        <v>980</v>
      </c>
      <c r="H67" s="120"/>
      <c r="I67" s="120"/>
      <c r="J67" s="120">
        <v>1</v>
      </c>
      <c r="K67" s="120">
        <v>0</v>
      </c>
    </row>
    <row r="68" spans="1:11">
      <c r="A68" s="114">
        <v>66</v>
      </c>
      <c r="B68" s="121" t="s">
        <v>90</v>
      </c>
      <c r="C68" s="120">
        <v>6463</v>
      </c>
      <c r="D68" s="124">
        <v>279857</v>
      </c>
      <c r="E68" s="116" t="s">
        <v>160</v>
      </c>
      <c r="F68" s="124">
        <v>69287</v>
      </c>
      <c r="G68" s="125">
        <v>1356</v>
      </c>
      <c r="H68" s="120"/>
      <c r="I68" s="120" t="s">
        <v>79</v>
      </c>
      <c r="J68" s="120">
        <v>3</v>
      </c>
      <c r="K68" s="120">
        <v>0</v>
      </c>
    </row>
    <row r="69" spans="1:11">
      <c r="A69" s="114">
        <v>67</v>
      </c>
      <c r="B69" s="121" t="s">
        <v>91</v>
      </c>
      <c r="C69" s="120">
        <v>10070</v>
      </c>
      <c r="D69" s="124">
        <v>400000</v>
      </c>
      <c r="E69" s="116" t="s">
        <v>160</v>
      </c>
      <c r="F69" s="124">
        <v>139000</v>
      </c>
      <c r="G69" s="125">
        <v>4540.43</v>
      </c>
      <c r="H69" s="120"/>
      <c r="I69" s="120" t="s">
        <v>27</v>
      </c>
      <c r="J69" s="120">
        <v>2</v>
      </c>
      <c r="K69" s="120">
        <v>0</v>
      </c>
    </row>
    <row r="70" spans="1:11">
      <c r="A70" s="114">
        <v>68</v>
      </c>
      <c r="B70" s="121" t="s">
        <v>92</v>
      </c>
      <c r="C70" s="120">
        <v>2173</v>
      </c>
      <c r="D70" s="124">
        <v>60000</v>
      </c>
      <c r="E70" s="122" t="s">
        <v>160</v>
      </c>
      <c r="F70" s="124">
        <v>29613</v>
      </c>
      <c r="G70" s="125">
        <v>0</v>
      </c>
      <c r="H70" s="120"/>
      <c r="I70" s="120" t="s">
        <v>31</v>
      </c>
      <c r="J70" s="120"/>
      <c r="K70" s="120">
        <v>100</v>
      </c>
    </row>
    <row r="71" ht="24" spans="1:11">
      <c r="A71" s="114">
        <v>69</v>
      </c>
      <c r="B71" s="121" t="s">
        <v>93</v>
      </c>
      <c r="C71" s="120">
        <v>2739</v>
      </c>
      <c r="D71" s="124">
        <v>290183</v>
      </c>
      <c r="E71" s="122" t="s">
        <v>160</v>
      </c>
      <c r="F71" s="124">
        <v>112511.81</v>
      </c>
      <c r="G71" s="125">
        <v>6768</v>
      </c>
      <c r="H71" s="120"/>
      <c r="I71" s="120" t="s">
        <v>27</v>
      </c>
      <c r="J71" s="120">
        <v>2</v>
      </c>
      <c r="K71" s="120" t="s">
        <v>47</v>
      </c>
    </row>
    <row r="72" spans="1:11">
      <c r="A72" s="114">
        <v>70</v>
      </c>
      <c r="B72" s="121" t="s">
        <v>94</v>
      </c>
      <c r="C72" s="120">
        <v>2941</v>
      </c>
      <c r="D72" s="124">
        <v>90000</v>
      </c>
      <c r="E72" s="116" t="s">
        <v>160</v>
      </c>
      <c r="F72" s="124">
        <v>49300.2</v>
      </c>
      <c r="G72" s="125">
        <v>1826</v>
      </c>
      <c r="H72" s="120"/>
      <c r="I72" s="120"/>
      <c r="J72" s="120"/>
      <c r="K72" s="120" t="s">
        <v>47</v>
      </c>
    </row>
    <row r="73" ht="24" spans="1:11">
      <c r="A73" s="114">
        <v>71</v>
      </c>
      <c r="B73" s="121" t="s">
        <v>95</v>
      </c>
      <c r="C73" s="120">
        <v>1491</v>
      </c>
      <c r="D73" s="124">
        <v>186676</v>
      </c>
      <c r="E73" s="116" t="s">
        <v>160</v>
      </c>
      <c r="F73" s="124">
        <v>23371</v>
      </c>
      <c r="G73" s="125">
        <v>849</v>
      </c>
      <c r="H73" s="120"/>
      <c r="I73" s="120" t="s">
        <v>31</v>
      </c>
      <c r="J73" s="120">
        <v>1</v>
      </c>
      <c r="K73" s="120" t="s">
        <v>47</v>
      </c>
    </row>
    <row r="74" ht="24" spans="1:11">
      <c r="A74" s="114">
        <v>72</v>
      </c>
      <c r="B74" s="121" t="s">
        <v>96</v>
      </c>
      <c r="C74" s="120">
        <v>6068</v>
      </c>
      <c r="D74" s="124">
        <v>350000</v>
      </c>
      <c r="E74" s="116" t="s">
        <v>160</v>
      </c>
      <c r="F74" s="124">
        <v>83200</v>
      </c>
      <c r="G74" s="125">
        <v>2550</v>
      </c>
      <c r="H74" s="120"/>
      <c r="I74" s="120" t="s">
        <v>31</v>
      </c>
      <c r="J74" s="120">
        <v>2</v>
      </c>
      <c r="K74" s="120" t="s">
        <v>47</v>
      </c>
    </row>
    <row r="75" spans="1:11">
      <c r="A75" s="114">
        <v>73</v>
      </c>
      <c r="B75" s="121" t="s">
        <v>97</v>
      </c>
      <c r="C75" s="120">
        <v>5015</v>
      </c>
      <c r="D75" s="124">
        <v>61188.08</v>
      </c>
      <c r="E75" s="116" t="s">
        <v>160</v>
      </c>
      <c r="F75" s="124">
        <v>66133</v>
      </c>
      <c r="G75" s="125">
        <v>3842.52</v>
      </c>
      <c r="H75" s="120"/>
      <c r="I75" s="120" t="s">
        <v>27</v>
      </c>
      <c r="J75" s="120">
        <v>3</v>
      </c>
      <c r="K75" s="120" t="s">
        <v>47</v>
      </c>
    </row>
    <row r="76" ht="24" spans="1:11">
      <c r="A76" s="114">
        <v>74</v>
      </c>
      <c r="B76" s="121" t="s">
        <v>98</v>
      </c>
      <c r="C76" s="120">
        <v>7460</v>
      </c>
      <c r="D76" s="124">
        <v>149142</v>
      </c>
      <c r="E76" s="116" t="s">
        <v>160</v>
      </c>
      <c r="F76" s="124">
        <v>112949</v>
      </c>
      <c r="G76" s="125">
        <v>3639</v>
      </c>
      <c r="H76" s="120"/>
      <c r="I76" s="120" t="s">
        <v>27</v>
      </c>
      <c r="J76" s="120">
        <v>3</v>
      </c>
      <c r="K76" s="120" t="s">
        <v>47</v>
      </c>
    </row>
    <row r="77" spans="1:11">
      <c r="A77" s="114">
        <v>75</v>
      </c>
      <c r="B77" s="121" t="s">
        <v>99</v>
      </c>
      <c r="C77" s="120">
        <v>8024</v>
      </c>
      <c r="D77" s="124">
        <v>61630</v>
      </c>
      <c r="E77" s="122" t="s">
        <v>160</v>
      </c>
      <c r="F77" s="124">
        <v>53416</v>
      </c>
      <c r="G77" s="125">
        <v>3095.85</v>
      </c>
      <c r="H77" s="120"/>
      <c r="I77" s="120" t="s">
        <v>29</v>
      </c>
      <c r="J77" s="120"/>
      <c r="K77" s="120" t="s">
        <v>47</v>
      </c>
    </row>
    <row r="78" spans="1:11">
      <c r="A78" s="114">
        <v>76</v>
      </c>
      <c r="B78" s="121" t="s">
        <v>100</v>
      </c>
      <c r="C78" s="120">
        <v>3193</v>
      </c>
      <c r="D78" s="124">
        <v>54823</v>
      </c>
      <c r="E78" s="116" t="s">
        <v>160</v>
      </c>
      <c r="F78" s="124">
        <v>39447</v>
      </c>
      <c r="G78" s="125">
        <v>1248</v>
      </c>
      <c r="H78" s="120"/>
      <c r="I78" s="120" t="s">
        <v>31</v>
      </c>
      <c r="J78" s="120">
        <v>1</v>
      </c>
      <c r="K78" s="120" t="s">
        <v>47</v>
      </c>
    </row>
    <row r="79" spans="1:11">
      <c r="A79" s="114">
        <v>77</v>
      </c>
      <c r="B79" s="121" t="s">
        <v>101</v>
      </c>
      <c r="C79" s="120">
        <v>5425</v>
      </c>
      <c r="D79" s="124">
        <v>163810</v>
      </c>
      <c r="E79" s="116" t="s">
        <v>160</v>
      </c>
      <c r="F79" s="124">
        <v>68001</v>
      </c>
      <c r="G79" s="125">
        <v>3937</v>
      </c>
      <c r="H79" s="120"/>
      <c r="I79" s="120" t="s">
        <v>44</v>
      </c>
      <c r="J79" s="120">
        <v>2</v>
      </c>
      <c r="K79" s="120" t="s">
        <v>47</v>
      </c>
    </row>
    <row r="80" spans="1:11">
      <c r="A80" s="114">
        <v>78</v>
      </c>
      <c r="B80" s="121" t="s">
        <v>379</v>
      </c>
      <c r="C80" s="120">
        <v>2036</v>
      </c>
      <c r="D80" s="124">
        <v>66666</v>
      </c>
      <c r="E80" s="116" t="s">
        <v>160</v>
      </c>
      <c r="F80" s="124">
        <v>47498.36</v>
      </c>
      <c r="G80" s="125">
        <v>1020</v>
      </c>
      <c r="H80" s="120" t="s">
        <v>434</v>
      </c>
      <c r="I80" s="120" t="s">
        <v>31</v>
      </c>
      <c r="J80" s="120"/>
      <c r="K80" s="120" t="s">
        <v>47</v>
      </c>
    </row>
    <row r="81" spans="1:11">
      <c r="A81" s="114">
        <v>79</v>
      </c>
      <c r="B81" s="121" t="s">
        <v>102</v>
      </c>
      <c r="C81" s="120">
        <v>4540</v>
      </c>
      <c r="D81" s="124">
        <v>55094</v>
      </c>
      <c r="E81" s="122" t="s">
        <v>160</v>
      </c>
      <c r="F81" s="124">
        <v>47834</v>
      </c>
      <c r="G81" s="125">
        <v>1843</v>
      </c>
      <c r="H81" s="120"/>
      <c r="I81" s="120" t="s">
        <v>31</v>
      </c>
      <c r="J81" s="120">
        <v>1</v>
      </c>
      <c r="K81" s="120" t="s">
        <v>47</v>
      </c>
    </row>
    <row r="82" spans="1:11">
      <c r="A82" s="114">
        <v>80</v>
      </c>
      <c r="B82" s="121" t="s">
        <v>103</v>
      </c>
      <c r="C82" s="120">
        <v>3247</v>
      </c>
      <c r="D82" s="124">
        <v>314029</v>
      </c>
      <c r="E82" s="116" t="s">
        <v>160</v>
      </c>
      <c r="F82" s="124">
        <v>34429.81</v>
      </c>
      <c r="G82" s="125">
        <v>1067.75</v>
      </c>
      <c r="H82" s="120"/>
      <c r="I82" s="120"/>
      <c r="J82" s="120"/>
      <c r="K82" s="120">
        <v>0</v>
      </c>
    </row>
    <row r="83" spans="1:11">
      <c r="A83" s="114">
        <v>81</v>
      </c>
      <c r="B83" s="121" t="s">
        <v>104</v>
      </c>
      <c r="C83" s="120">
        <v>4432</v>
      </c>
      <c r="D83" s="124">
        <v>98890</v>
      </c>
      <c r="E83" s="116" t="s">
        <v>160</v>
      </c>
      <c r="F83" s="124">
        <v>42815</v>
      </c>
      <c r="G83" s="125">
        <v>3359</v>
      </c>
      <c r="H83" s="120"/>
      <c r="I83" s="120" t="s">
        <v>27</v>
      </c>
      <c r="J83" s="120">
        <v>3</v>
      </c>
      <c r="K83" s="120">
        <v>0</v>
      </c>
    </row>
    <row r="84" ht="24" spans="1:11">
      <c r="A84" s="114">
        <v>82</v>
      </c>
      <c r="B84" s="121" t="s">
        <v>105</v>
      </c>
      <c r="C84" s="120">
        <v>4159</v>
      </c>
      <c r="D84" s="124">
        <v>87340</v>
      </c>
      <c r="E84" s="116" t="s">
        <v>160</v>
      </c>
      <c r="F84" s="124">
        <v>49084</v>
      </c>
      <c r="G84" s="125">
        <v>3560</v>
      </c>
      <c r="H84" s="120"/>
      <c r="I84" s="120" t="s">
        <v>31</v>
      </c>
      <c r="J84" s="120">
        <v>2</v>
      </c>
      <c r="K84" s="120">
        <v>0</v>
      </c>
    </row>
    <row r="85" spans="1:11">
      <c r="A85" s="114">
        <v>83</v>
      </c>
      <c r="B85" s="121" t="s">
        <v>106</v>
      </c>
      <c r="C85" s="120">
        <v>4280</v>
      </c>
      <c r="D85" s="124">
        <v>55880</v>
      </c>
      <c r="E85" s="116" t="s">
        <v>160</v>
      </c>
      <c r="F85" s="124">
        <v>44021.47</v>
      </c>
      <c r="G85" s="125">
        <v>2260.19</v>
      </c>
      <c r="H85" s="120"/>
      <c r="I85" s="120" t="s">
        <v>31</v>
      </c>
      <c r="J85" s="120">
        <v>2</v>
      </c>
      <c r="K85" s="120">
        <v>0</v>
      </c>
    </row>
    <row r="86" ht="24" spans="1:11">
      <c r="A86" s="114">
        <v>84</v>
      </c>
      <c r="B86" s="121" t="s">
        <v>107</v>
      </c>
      <c r="C86" s="120">
        <v>7024</v>
      </c>
      <c r="D86" s="124">
        <v>93057</v>
      </c>
      <c r="E86" s="116" t="s">
        <v>160</v>
      </c>
      <c r="F86" s="124">
        <v>68450</v>
      </c>
      <c r="G86" s="125">
        <v>2359</v>
      </c>
      <c r="H86" s="120"/>
      <c r="I86" s="120" t="s">
        <v>29</v>
      </c>
      <c r="J86" s="120">
        <v>3</v>
      </c>
      <c r="K86" s="120">
        <v>0</v>
      </c>
    </row>
    <row r="87" ht="24" spans="1:11">
      <c r="A87" s="114">
        <v>85</v>
      </c>
      <c r="B87" s="121" t="s">
        <v>108</v>
      </c>
      <c r="C87" s="120">
        <v>5298</v>
      </c>
      <c r="D87" s="124">
        <v>68740</v>
      </c>
      <c r="E87" s="116" t="s">
        <v>160</v>
      </c>
      <c r="F87" s="124">
        <v>10348</v>
      </c>
      <c r="G87" s="125">
        <v>250</v>
      </c>
      <c r="H87" s="120"/>
      <c r="I87" s="120"/>
      <c r="J87" s="120"/>
      <c r="K87" s="120">
        <v>0</v>
      </c>
    </row>
    <row r="88" ht="24" spans="1:11">
      <c r="A88" s="114">
        <v>86</v>
      </c>
      <c r="B88" s="121" t="s">
        <v>109</v>
      </c>
      <c r="C88" s="120">
        <v>2706</v>
      </c>
      <c r="D88" s="124">
        <v>79920</v>
      </c>
      <c r="E88" s="116" t="s">
        <v>160</v>
      </c>
      <c r="F88" s="124">
        <v>27457</v>
      </c>
      <c r="G88" s="125">
        <v>1103</v>
      </c>
      <c r="H88" s="120"/>
      <c r="I88" s="120"/>
      <c r="J88" s="120"/>
      <c r="K88" s="120">
        <v>0</v>
      </c>
    </row>
    <row r="89" spans="1:11">
      <c r="A89" s="114">
        <v>87</v>
      </c>
      <c r="B89" s="121" t="s">
        <v>110</v>
      </c>
      <c r="C89" s="120">
        <v>6036</v>
      </c>
      <c r="D89" s="124">
        <v>70000</v>
      </c>
      <c r="E89" s="116" t="s">
        <v>160</v>
      </c>
      <c r="F89" s="124">
        <v>35820</v>
      </c>
      <c r="G89" s="125">
        <v>520</v>
      </c>
      <c r="H89" s="120"/>
      <c r="I89" s="120"/>
      <c r="J89" s="120"/>
      <c r="K89" s="120">
        <v>100</v>
      </c>
    </row>
    <row r="90" ht="24" spans="1:11">
      <c r="A90" s="114">
        <v>88</v>
      </c>
      <c r="B90" s="121" t="s">
        <v>111</v>
      </c>
      <c r="C90" s="120">
        <v>10032</v>
      </c>
      <c r="D90" s="124">
        <v>173000</v>
      </c>
      <c r="E90" s="116" t="s">
        <v>160</v>
      </c>
      <c r="F90" s="124">
        <v>62800</v>
      </c>
      <c r="G90" s="125">
        <v>900</v>
      </c>
      <c r="H90" s="120"/>
      <c r="I90" s="120"/>
      <c r="J90" s="120"/>
      <c r="K90" s="120">
        <v>100</v>
      </c>
    </row>
    <row r="91" spans="1:11">
      <c r="A91" s="114">
        <v>89</v>
      </c>
      <c r="B91" s="121" t="s">
        <v>112</v>
      </c>
      <c r="C91" s="120">
        <v>4356</v>
      </c>
      <c r="D91" s="124">
        <v>84000</v>
      </c>
      <c r="E91" s="116" t="s">
        <v>160</v>
      </c>
      <c r="F91" s="124">
        <v>47360</v>
      </c>
      <c r="G91" s="125">
        <v>1261</v>
      </c>
      <c r="H91" s="120"/>
      <c r="I91" s="120"/>
      <c r="J91" s="120"/>
      <c r="K91" s="120">
        <v>0</v>
      </c>
    </row>
    <row r="92" spans="1:11">
      <c r="A92" s="114">
        <v>90</v>
      </c>
      <c r="B92" s="121" t="s">
        <v>113</v>
      </c>
      <c r="C92" s="120">
        <v>8487</v>
      </c>
      <c r="D92" s="124">
        <v>200010</v>
      </c>
      <c r="E92" s="116" t="s">
        <v>160</v>
      </c>
      <c r="F92" s="124">
        <v>131000</v>
      </c>
      <c r="G92" s="125">
        <v>5070</v>
      </c>
      <c r="H92" s="120"/>
      <c r="I92" s="120" t="s">
        <v>79</v>
      </c>
      <c r="J92" s="120">
        <v>4</v>
      </c>
      <c r="K92" s="120">
        <v>0</v>
      </c>
    </row>
    <row r="93" spans="1:11">
      <c r="A93" s="114">
        <v>91</v>
      </c>
      <c r="B93" s="121" t="s">
        <v>114</v>
      </c>
      <c r="C93" s="120">
        <v>4595</v>
      </c>
      <c r="D93" s="124">
        <v>362167</v>
      </c>
      <c r="E93" s="122" t="s">
        <v>160</v>
      </c>
      <c r="F93" s="124">
        <v>55622</v>
      </c>
      <c r="G93" s="125">
        <v>7694</v>
      </c>
      <c r="H93" s="120"/>
      <c r="I93" s="120" t="s">
        <v>31</v>
      </c>
      <c r="J93" s="120">
        <v>1</v>
      </c>
      <c r="K93" s="120" t="s">
        <v>47</v>
      </c>
    </row>
    <row r="94" spans="1:11">
      <c r="A94" s="114">
        <v>92</v>
      </c>
      <c r="B94" s="121" t="s">
        <v>115</v>
      </c>
      <c r="C94" s="120">
        <v>6914</v>
      </c>
      <c r="D94" s="136">
        <v>115300</v>
      </c>
      <c r="E94" s="116" t="s">
        <v>160</v>
      </c>
      <c r="F94" s="136">
        <v>63769</v>
      </c>
      <c r="G94" s="125">
        <v>663</v>
      </c>
      <c r="H94" s="120"/>
      <c r="I94" s="120" t="s">
        <v>46</v>
      </c>
      <c r="J94" s="120">
        <v>3</v>
      </c>
      <c r="K94" s="120" t="s">
        <v>47</v>
      </c>
    </row>
    <row r="95" spans="1:11">
      <c r="A95" s="114">
        <v>93</v>
      </c>
      <c r="B95" s="121" t="s">
        <v>116</v>
      </c>
      <c r="C95" s="137">
        <v>2732</v>
      </c>
      <c r="D95" s="118">
        <v>102380</v>
      </c>
      <c r="E95" s="116" t="s">
        <v>160</v>
      </c>
      <c r="F95" s="118">
        <v>29498</v>
      </c>
      <c r="G95" s="119">
        <v>752</v>
      </c>
      <c r="H95" s="120"/>
      <c r="I95" s="120" t="s">
        <v>29</v>
      </c>
      <c r="J95" s="120">
        <v>1</v>
      </c>
      <c r="K95" s="120" t="s">
        <v>47</v>
      </c>
    </row>
    <row r="96" spans="1:11">
      <c r="A96" s="114">
        <v>94</v>
      </c>
      <c r="B96" s="121" t="s">
        <v>117</v>
      </c>
      <c r="C96" s="120">
        <v>2321</v>
      </c>
      <c r="D96" s="124">
        <v>157341</v>
      </c>
      <c r="E96" s="116" t="s">
        <v>160</v>
      </c>
      <c r="F96" s="124">
        <v>49286</v>
      </c>
      <c r="G96" s="125">
        <v>1609</v>
      </c>
      <c r="H96" s="120"/>
      <c r="I96" s="120" t="s">
        <v>31</v>
      </c>
      <c r="J96" s="120">
        <v>1</v>
      </c>
      <c r="K96" s="120" t="s">
        <v>47</v>
      </c>
    </row>
    <row r="97" ht="24" spans="1:11">
      <c r="A97" s="114">
        <v>95</v>
      </c>
      <c r="B97" s="121" t="s">
        <v>412</v>
      </c>
      <c r="C97" s="120">
        <v>4077</v>
      </c>
      <c r="D97" s="124">
        <v>40000</v>
      </c>
      <c r="E97" s="116" t="s">
        <v>160</v>
      </c>
      <c r="F97" s="124">
        <v>0</v>
      </c>
      <c r="G97" s="125">
        <v>1448.8</v>
      </c>
      <c r="H97" s="120" t="s">
        <v>434</v>
      </c>
      <c r="I97" s="120"/>
      <c r="J97" s="120"/>
      <c r="K97" s="120" t="s">
        <v>47</v>
      </c>
    </row>
    <row r="98" spans="1:11">
      <c r="A98" s="114">
        <v>96</v>
      </c>
      <c r="B98" s="121" t="s">
        <v>415</v>
      </c>
      <c r="C98" s="120">
        <v>2701</v>
      </c>
      <c r="D98" s="124">
        <v>40000</v>
      </c>
      <c r="E98" s="116" t="s">
        <v>160</v>
      </c>
      <c r="F98" s="124">
        <v>22500</v>
      </c>
      <c r="G98" s="125">
        <v>973</v>
      </c>
      <c r="H98" s="120" t="s">
        <v>434</v>
      </c>
      <c r="I98" s="120"/>
      <c r="J98" s="120"/>
      <c r="K98" s="120" t="s">
        <v>47</v>
      </c>
    </row>
    <row r="99" ht="24" spans="1:11">
      <c r="A99" s="114">
        <v>97</v>
      </c>
      <c r="B99" s="121" t="s">
        <v>118</v>
      </c>
      <c r="C99" s="120">
        <v>2428</v>
      </c>
      <c r="D99" s="124">
        <v>48266</v>
      </c>
      <c r="E99" s="116" t="s">
        <v>160</v>
      </c>
      <c r="F99" s="124">
        <v>29684.8</v>
      </c>
      <c r="G99" s="125">
        <v>1425.43</v>
      </c>
      <c r="H99" s="120"/>
      <c r="I99" s="120" t="s">
        <v>29</v>
      </c>
      <c r="J99" s="120">
        <v>1</v>
      </c>
      <c r="K99" s="120" t="s">
        <v>432</v>
      </c>
    </row>
    <row r="100" ht="24" spans="1:11">
      <c r="A100" s="114">
        <v>98</v>
      </c>
      <c r="B100" s="121" t="s">
        <v>119</v>
      </c>
      <c r="C100" s="120">
        <v>1277</v>
      </c>
      <c r="D100" s="124">
        <v>104667.19</v>
      </c>
      <c r="E100" s="116" t="s">
        <v>160</v>
      </c>
      <c r="F100" s="124">
        <v>29498</v>
      </c>
      <c r="G100" s="125">
        <v>527.66</v>
      </c>
      <c r="H100" s="120"/>
      <c r="I100" s="120" t="s">
        <v>31</v>
      </c>
      <c r="J100" s="120">
        <v>1</v>
      </c>
      <c r="K100" s="120" t="s">
        <v>432</v>
      </c>
    </row>
    <row r="101" ht="24" spans="1:11">
      <c r="A101" s="114">
        <v>99</v>
      </c>
      <c r="B101" s="121" t="s">
        <v>120</v>
      </c>
      <c r="C101" s="120">
        <v>2718</v>
      </c>
      <c r="D101" s="124">
        <v>86029</v>
      </c>
      <c r="E101" s="116" t="s">
        <v>160</v>
      </c>
      <c r="F101" s="124">
        <v>48880</v>
      </c>
      <c r="G101" s="125">
        <v>1398</v>
      </c>
      <c r="H101" s="120"/>
      <c r="I101" s="120" t="s">
        <v>46</v>
      </c>
      <c r="J101" s="120">
        <v>2</v>
      </c>
      <c r="K101" s="120" t="s">
        <v>432</v>
      </c>
    </row>
    <row r="102" ht="24" spans="1:11">
      <c r="A102" s="114">
        <v>100</v>
      </c>
      <c r="B102" s="121" t="s">
        <v>121</v>
      </c>
      <c r="C102" s="120">
        <v>2059</v>
      </c>
      <c r="D102" s="124">
        <v>78848</v>
      </c>
      <c r="E102" s="116" t="s">
        <v>160</v>
      </c>
      <c r="F102" s="124">
        <v>62814</v>
      </c>
      <c r="G102" s="125">
        <v>2301</v>
      </c>
      <c r="H102" s="120"/>
      <c r="I102" s="120" t="s">
        <v>27</v>
      </c>
      <c r="J102" s="120">
        <v>2</v>
      </c>
      <c r="K102" s="120" t="s">
        <v>432</v>
      </c>
    </row>
    <row r="103" ht="24" spans="1:11">
      <c r="A103" s="114">
        <v>101</v>
      </c>
      <c r="B103" s="121" t="s">
        <v>122</v>
      </c>
      <c r="C103" s="120">
        <v>1586</v>
      </c>
      <c r="D103" s="124">
        <v>106773</v>
      </c>
      <c r="E103" s="116" t="s">
        <v>160</v>
      </c>
      <c r="F103" s="124">
        <v>19679</v>
      </c>
      <c r="G103" s="125">
        <v>732.65</v>
      </c>
      <c r="H103" s="120"/>
      <c r="I103" s="120" t="s">
        <v>31</v>
      </c>
      <c r="J103" s="120"/>
      <c r="K103" s="120" t="s">
        <v>432</v>
      </c>
    </row>
  </sheetData>
  <mergeCells count="1">
    <mergeCell ref="A1:L1"/>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L89"/>
  <sheetViews>
    <sheetView topLeftCell="A61" workbookViewId="0">
      <selection activeCell="A3" sqref="A3:C89"/>
    </sheetView>
  </sheetViews>
  <sheetFormatPr defaultColWidth="9" defaultRowHeight="13.5"/>
  <cols>
    <col min="1" max="1" width="7.75" customWidth="1"/>
    <col min="2" max="2" width="15.75" customWidth="1"/>
    <col min="3" max="3" width="18.35" customWidth="1"/>
    <col min="4" max="6" width="19.25" customWidth="1"/>
    <col min="7" max="8" width="28.125" customWidth="1"/>
    <col min="9" max="9" width="15.75" customWidth="1"/>
    <col min="10" max="10" width="16" customWidth="1"/>
    <col min="11" max="11" width="13.75" customWidth="1"/>
    <col min="12" max="12" width="14.35" customWidth="1"/>
    <col min="13" max="13" width="9" customWidth="1"/>
  </cols>
  <sheetData>
    <row r="1" ht="24" customHeight="1" spans="1:12">
      <c r="A1" s="111" t="s">
        <v>154</v>
      </c>
      <c r="B1" s="111"/>
      <c r="C1" s="111"/>
      <c r="D1" s="111"/>
      <c r="E1" s="111"/>
      <c r="F1" s="111"/>
      <c r="G1" s="111"/>
      <c r="H1" s="111"/>
      <c r="I1" s="129"/>
      <c r="J1" s="129"/>
      <c r="K1" s="129"/>
      <c r="L1" s="130"/>
    </row>
    <row r="2" ht="27" customHeight="1" spans="1:12">
      <c r="A2" s="112" t="s">
        <v>1</v>
      </c>
      <c r="B2" s="113" t="s">
        <v>2</v>
      </c>
      <c r="C2" s="112" t="s">
        <v>3</v>
      </c>
      <c r="D2" s="112" t="s">
        <v>155</v>
      </c>
      <c r="E2" s="112" t="s">
        <v>156</v>
      </c>
      <c r="F2" s="113" t="s">
        <v>157</v>
      </c>
      <c r="G2" s="112" t="s">
        <v>158</v>
      </c>
      <c r="H2" s="112" t="s">
        <v>433</v>
      </c>
      <c r="I2" s="112" t="s">
        <v>4</v>
      </c>
      <c r="J2" s="112" t="s">
        <v>430</v>
      </c>
      <c r="K2" s="112" t="s">
        <v>5</v>
      </c>
      <c r="L2" s="112" t="s">
        <v>431</v>
      </c>
    </row>
    <row r="3" ht="24" spans="1:11">
      <c r="A3" s="114">
        <v>1</v>
      </c>
      <c r="B3" s="115" t="s">
        <v>26</v>
      </c>
      <c r="C3" s="116">
        <v>2079</v>
      </c>
      <c r="D3" s="117">
        <v>168401</v>
      </c>
      <c r="E3" s="116" t="s">
        <v>160</v>
      </c>
      <c r="F3" s="118">
        <v>76797</v>
      </c>
      <c r="G3" s="119">
        <v>3926.74</v>
      </c>
      <c r="H3" s="120" t="s">
        <v>435</v>
      </c>
      <c r="I3" s="131" t="s">
        <v>27</v>
      </c>
      <c r="J3" s="132">
        <v>2</v>
      </c>
      <c r="K3" s="131">
        <v>6.6</v>
      </c>
    </row>
    <row r="4" ht="24" spans="1:11">
      <c r="A4" s="114">
        <v>2</v>
      </c>
      <c r="B4" s="115" t="s">
        <v>28</v>
      </c>
      <c r="C4" s="116">
        <v>1682</v>
      </c>
      <c r="D4" s="117">
        <v>209845</v>
      </c>
      <c r="E4" s="116" t="s">
        <v>160</v>
      </c>
      <c r="F4" s="118">
        <v>56101</v>
      </c>
      <c r="G4" s="119">
        <v>2273</v>
      </c>
      <c r="H4" s="120" t="s">
        <v>435</v>
      </c>
      <c r="I4" s="131" t="s">
        <v>29</v>
      </c>
      <c r="J4" s="132">
        <v>2</v>
      </c>
      <c r="K4" s="131">
        <v>0</v>
      </c>
    </row>
    <row r="5" spans="1:11">
      <c r="A5" s="114">
        <v>3</v>
      </c>
      <c r="B5" s="121" t="s">
        <v>30</v>
      </c>
      <c r="C5" s="122">
        <v>1953</v>
      </c>
      <c r="D5" s="123">
        <v>51948</v>
      </c>
      <c r="E5" s="116" t="s">
        <v>160</v>
      </c>
      <c r="F5" s="124">
        <v>18759</v>
      </c>
      <c r="G5" s="125">
        <v>1100</v>
      </c>
      <c r="H5" s="120" t="s">
        <v>435</v>
      </c>
      <c r="I5" s="133" t="s">
        <v>31</v>
      </c>
      <c r="J5" s="134"/>
      <c r="K5" s="133">
        <v>0</v>
      </c>
    </row>
    <row r="6" ht="24" spans="1:11">
      <c r="A6" s="114">
        <v>4</v>
      </c>
      <c r="B6" s="121" t="s">
        <v>32</v>
      </c>
      <c r="C6" s="120">
        <v>1404</v>
      </c>
      <c r="D6" s="124">
        <v>54355</v>
      </c>
      <c r="E6" s="116" t="s">
        <v>160</v>
      </c>
      <c r="F6" s="124">
        <v>20094</v>
      </c>
      <c r="G6" s="125">
        <v>908</v>
      </c>
      <c r="H6" s="120" t="s">
        <v>435</v>
      </c>
      <c r="I6" s="133" t="s">
        <v>31</v>
      </c>
      <c r="J6" s="134"/>
      <c r="K6" s="133">
        <v>0</v>
      </c>
    </row>
    <row r="7" ht="24" spans="1:11">
      <c r="A7" s="114">
        <v>5</v>
      </c>
      <c r="B7" s="121" t="s">
        <v>33</v>
      </c>
      <c r="C7" s="120">
        <v>1820</v>
      </c>
      <c r="D7" s="124">
        <v>340000</v>
      </c>
      <c r="E7" s="116" t="s">
        <v>160</v>
      </c>
      <c r="F7" s="124">
        <v>43940</v>
      </c>
      <c r="G7" s="125">
        <v>2966</v>
      </c>
      <c r="H7" s="120" t="s">
        <v>435</v>
      </c>
      <c r="I7" s="133" t="s">
        <v>29</v>
      </c>
      <c r="J7" s="134">
        <v>2</v>
      </c>
      <c r="K7" s="133">
        <v>0</v>
      </c>
    </row>
    <row r="8" ht="24" spans="1:11">
      <c r="A8" s="114">
        <v>6</v>
      </c>
      <c r="B8" s="121" t="s">
        <v>34</v>
      </c>
      <c r="C8" s="120">
        <v>3728</v>
      </c>
      <c r="D8" s="124">
        <v>42079.7</v>
      </c>
      <c r="E8" s="116" t="s">
        <v>160</v>
      </c>
      <c r="F8" s="124">
        <v>32646</v>
      </c>
      <c r="G8" s="125">
        <v>3654.45</v>
      </c>
      <c r="H8" s="120" t="s">
        <v>435</v>
      </c>
      <c r="I8" s="133" t="s">
        <v>29</v>
      </c>
      <c r="J8" s="134">
        <v>3</v>
      </c>
      <c r="K8" s="133" t="s">
        <v>47</v>
      </c>
    </row>
    <row r="9" spans="1:11">
      <c r="A9" s="114">
        <v>7</v>
      </c>
      <c r="B9" s="121" t="s">
        <v>37</v>
      </c>
      <c r="C9" s="120">
        <v>1374</v>
      </c>
      <c r="D9" s="124">
        <v>29059.56</v>
      </c>
      <c r="E9" s="116" t="s">
        <v>160</v>
      </c>
      <c r="F9" s="124">
        <v>32396.57</v>
      </c>
      <c r="G9" s="125">
        <v>166.02</v>
      </c>
      <c r="H9" s="120" t="s">
        <v>435</v>
      </c>
      <c r="I9" s="133"/>
      <c r="J9" s="134"/>
      <c r="K9" s="133" t="s">
        <v>47</v>
      </c>
    </row>
    <row r="10" spans="1:11">
      <c r="A10" s="114">
        <v>8</v>
      </c>
      <c r="B10" s="121" t="s">
        <v>38</v>
      </c>
      <c r="C10" s="120">
        <v>3750</v>
      </c>
      <c r="D10" s="124">
        <v>25005.11</v>
      </c>
      <c r="E10" s="116" t="s">
        <v>160</v>
      </c>
      <c r="F10" s="124">
        <v>21628</v>
      </c>
      <c r="G10" s="125">
        <v>467.39</v>
      </c>
      <c r="H10" s="120" t="s">
        <v>435</v>
      </c>
      <c r="I10" s="133" t="s">
        <v>31</v>
      </c>
      <c r="J10" s="134">
        <v>1</v>
      </c>
      <c r="K10" s="133" t="s">
        <v>47</v>
      </c>
    </row>
    <row r="11" spans="1:11">
      <c r="A11" s="114">
        <v>9</v>
      </c>
      <c r="B11" s="121" t="s">
        <v>39</v>
      </c>
      <c r="C11" s="120">
        <v>2922</v>
      </c>
      <c r="D11" s="124">
        <v>72604</v>
      </c>
      <c r="E11" s="116" t="s">
        <v>160</v>
      </c>
      <c r="F11" s="124">
        <v>12748</v>
      </c>
      <c r="G11" s="125">
        <v>662.15</v>
      </c>
      <c r="H11" s="120" t="s">
        <v>435</v>
      </c>
      <c r="I11" s="133" t="s">
        <v>31</v>
      </c>
      <c r="J11" s="134">
        <v>1</v>
      </c>
      <c r="K11" s="133" t="s">
        <v>47</v>
      </c>
    </row>
    <row r="12" ht="24" spans="1:11">
      <c r="A12" s="114">
        <v>10</v>
      </c>
      <c r="B12" s="121" t="s">
        <v>40</v>
      </c>
      <c r="C12" s="120">
        <v>3643</v>
      </c>
      <c r="D12" s="124">
        <v>69333</v>
      </c>
      <c r="E12" s="116" t="s">
        <v>160</v>
      </c>
      <c r="F12" s="124">
        <v>32905</v>
      </c>
      <c r="G12" s="125">
        <v>1094</v>
      </c>
      <c r="H12" s="120" t="s">
        <v>435</v>
      </c>
      <c r="I12" s="133"/>
      <c r="J12" s="134"/>
      <c r="K12" s="133" t="s">
        <v>47</v>
      </c>
    </row>
    <row r="13" ht="24" spans="1:11">
      <c r="A13" s="114">
        <v>11</v>
      </c>
      <c r="B13" s="121" t="s">
        <v>41</v>
      </c>
      <c r="C13" s="120">
        <v>7609</v>
      </c>
      <c r="D13" s="124">
        <v>166810</v>
      </c>
      <c r="E13" s="116" t="s">
        <v>160</v>
      </c>
      <c r="F13" s="124">
        <v>81454</v>
      </c>
      <c r="G13" s="125">
        <v>876</v>
      </c>
      <c r="H13" s="120" t="s">
        <v>435</v>
      </c>
      <c r="I13" s="133"/>
      <c r="J13" s="134"/>
      <c r="K13" s="133" t="s">
        <v>47</v>
      </c>
    </row>
    <row r="14" ht="24" spans="1:11">
      <c r="A14" s="114">
        <v>12</v>
      </c>
      <c r="B14" s="121" t="s">
        <v>42</v>
      </c>
      <c r="C14" s="120">
        <v>7940</v>
      </c>
      <c r="D14" s="124">
        <v>132000</v>
      </c>
      <c r="E14" s="116" t="s">
        <v>160</v>
      </c>
      <c r="F14" s="124">
        <v>53870</v>
      </c>
      <c r="G14" s="125">
        <v>1901.8</v>
      </c>
      <c r="H14" s="120" t="s">
        <v>435</v>
      </c>
      <c r="I14" s="133"/>
      <c r="J14" s="134"/>
      <c r="K14" s="133" t="s">
        <v>47</v>
      </c>
    </row>
    <row r="15" ht="24" spans="1:11">
      <c r="A15" s="114">
        <v>13</v>
      </c>
      <c r="B15" s="121" t="s">
        <v>43</v>
      </c>
      <c r="C15" s="120">
        <v>4043</v>
      </c>
      <c r="D15" s="124">
        <v>105200</v>
      </c>
      <c r="E15" s="116" t="s">
        <v>160</v>
      </c>
      <c r="F15" s="124">
        <v>84700</v>
      </c>
      <c r="G15" s="125">
        <v>3774</v>
      </c>
      <c r="H15" s="120" t="s">
        <v>435</v>
      </c>
      <c r="I15" s="120" t="s">
        <v>44</v>
      </c>
      <c r="J15" s="135">
        <v>3</v>
      </c>
      <c r="K15" s="120" t="s">
        <v>47</v>
      </c>
    </row>
    <row r="16" spans="1:11">
      <c r="A16" s="114">
        <v>14</v>
      </c>
      <c r="B16" s="126" t="s">
        <v>45</v>
      </c>
      <c r="C16" s="127">
        <v>7842</v>
      </c>
      <c r="D16" s="124">
        <v>153021</v>
      </c>
      <c r="E16" s="116" t="s">
        <v>160</v>
      </c>
      <c r="F16" s="124">
        <v>49229</v>
      </c>
      <c r="G16" s="125">
        <v>1487</v>
      </c>
      <c r="H16" s="120" t="s">
        <v>435</v>
      </c>
      <c r="I16" s="120" t="s">
        <v>46</v>
      </c>
      <c r="J16" s="135">
        <v>4</v>
      </c>
      <c r="K16" s="120" t="s">
        <v>47</v>
      </c>
    </row>
    <row r="17" spans="1:11">
      <c r="A17" s="114">
        <v>15</v>
      </c>
      <c r="B17" s="126" t="s">
        <v>48</v>
      </c>
      <c r="C17" s="127">
        <v>4923</v>
      </c>
      <c r="D17" s="124">
        <v>40632</v>
      </c>
      <c r="E17" s="116" t="s">
        <v>160</v>
      </c>
      <c r="F17" s="124">
        <v>16850</v>
      </c>
      <c r="G17" s="125">
        <v>813.86</v>
      </c>
      <c r="H17" s="120" t="s">
        <v>435</v>
      </c>
      <c r="I17" s="120" t="s">
        <v>29</v>
      </c>
      <c r="J17" s="135">
        <v>2</v>
      </c>
      <c r="K17" s="120" t="s">
        <v>47</v>
      </c>
    </row>
    <row r="18" ht="24" spans="1:11">
      <c r="A18" s="114">
        <v>16</v>
      </c>
      <c r="B18" s="126" t="s">
        <v>49</v>
      </c>
      <c r="C18" s="127">
        <v>6645</v>
      </c>
      <c r="D18" s="124">
        <v>94667</v>
      </c>
      <c r="E18" s="116" t="s">
        <v>160</v>
      </c>
      <c r="F18" s="124">
        <v>80122</v>
      </c>
      <c r="G18" s="125">
        <v>2159</v>
      </c>
      <c r="H18" s="120" t="s">
        <v>435</v>
      </c>
      <c r="I18" s="120" t="s">
        <v>27</v>
      </c>
      <c r="J18" s="135">
        <v>3</v>
      </c>
      <c r="K18" s="120" t="s">
        <v>47</v>
      </c>
    </row>
    <row r="19" spans="1:11">
      <c r="A19" s="114">
        <v>17</v>
      </c>
      <c r="B19" s="126" t="s">
        <v>50</v>
      </c>
      <c r="C19" s="127">
        <v>7348</v>
      </c>
      <c r="D19" s="124">
        <v>70000</v>
      </c>
      <c r="E19" s="116" t="s">
        <v>160</v>
      </c>
      <c r="F19" s="124">
        <v>74169</v>
      </c>
      <c r="G19" s="125">
        <v>4822</v>
      </c>
      <c r="H19" s="120" t="s">
        <v>435</v>
      </c>
      <c r="I19" s="120" t="s">
        <v>27</v>
      </c>
      <c r="J19" s="135">
        <v>3</v>
      </c>
      <c r="K19" s="120" t="s">
        <v>47</v>
      </c>
    </row>
    <row r="20" spans="1:11">
      <c r="A20" s="114">
        <v>18</v>
      </c>
      <c r="B20" s="126" t="s">
        <v>51</v>
      </c>
      <c r="C20" s="127">
        <v>5894</v>
      </c>
      <c r="D20" s="124">
        <v>84247.5</v>
      </c>
      <c r="E20" s="116" t="s">
        <v>160</v>
      </c>
      <c r="F20" s="124">
        <v>55291.32</v>
      </c>
      <c r="G20" s="125">
        <v>1398.37</v>
      </c>
      <c r="H20" s="120" t="s">
        <v>435</v>
      </c>
      <c r="I20" s="120" t="s">
        <v>46</v>
      </c>
      <c r="J20" s="135"/>
      <c r="K20" s="120" t="s">
        <v>47</v>
      </c>
    </row>
    <row r="21" spans="1:11">
      <c r="A21" s="114">
        <v>19</v>
      </c>
      <c r="B21" s="126" t="s">
        <v>52</v>
      </c>
      <c r="C21" s="127">
        <v>1815</v>
      </c>
      <c r="D21" s="124">
        <v>193004</v>
      </c>
      <c r="E21" s="116" t="s">
        <v>160</v>
      </c>
      <c r="F21" s="124">
        <v>25954</v>
      </c>
      <c r="G21" s="125">
        <v>325</v>
      </c>
      <c r="H21" s="120" t="s">
        <v>435</v>
      </c>
      <c r="I21" s="120" t="s">
        <v>31</v>
      </c>
      <c r="J21" s="135"/>
      <c r="K21" s="120" t="s">
        <v>47</v>
      </c>
    </row>
    <row r="22" spans="1:11">
      <c r="A22" s="114">
        <v>20</v>
      </c>
      <c r="B22" s="126" t="s">
        <v>53</v>
      </c>
      <c r="C22" s="127">
        <v>3884</v>
      </c>
      <c r="D22" s="124">
        <v>105600</v>
      </c>
      <c r="E22" s="116" t="s">
        <v>160</v>
      </c>
      <c r="F22" s="124">
        <v>71244</v>
      </c>
      <c r="G22" s="125">
        <v>927</v>
      </c>
      <c r="H22" s="120" t="s">
        <v>435</v>
      </c>
      <c r="I22" s="120" t="s">
        <v>29</v>
      </c>
      <c r="J22" s="135">
        <v>1</v>
      </c>
      <c r="K22" s="120" t="s">
        <v>47</v>
      </c>
    </row>
    <row r="23" spans="1:11">
      <c r="A23" s="114">
        <v>21</v>
      </c>
      <c r="B23" s="126" t="s">
        <v>54</v>
      </c>
      <c r="C23" s="127">
        <v>4465</v>
      </c>
      <c r="D23" s="124">
        <v>161196</v>
      </c>
      <c r="E23" s="116" t="s">
        <v>160</v>
      </c>
      <c r="F23" s="124">
        <v>39001</v>
      </c>
      <c r="G23" s="125">
        <v>2218.42</v>
      </c>
      <c r="H23" s="120" t="s">
        <v>435</v>
      </c>
      <c r="I23" s="120" t="s">
        <v>31</v>
      </c>
      <c r="J23" s="135">
        <v>2</v>
      </c>
      <c r="K23" s="120" t="s">
        <v>47</v>
      </c>
    </row>
    <row r="24" spans="1:11">
      <c r="A24" s="114">
        <v>22</v>
      </c>
      <c r="B24" s="121" t="s">
        <v>55</v>
      </c>
      <c r="C24" s="120">
        <v>6273</v>
      </c>
      <c r="D24" s="128">
        <v>237920</v>
      </c>
      <c r="E24" s="116" t="s">
        <v>160</v>
      </c>
      <c r="F24" s="124">
        <v>112230.4</v>
      </c>
      <c r="G24" s="125">
        <v>1569</v>
      </c>
      <c r="H24" s="120" t="s">
        <v>435</v>
      </c>
      <c r="I24" s="120" t="s">
        <v>29</v>
      </c>
      <c r="J24" s="135">
        <v>2</v>
      </c>
      <c r="K24" s="120" t="s">
        <v>47</v>
      </c>
    </row>
    <row r="25" ht="24" spans="1:11">
      <c r="A25" s="114">
        <v>23</v>
      </c>
      <c r="B25" s="121" t="s">
        <v>56</v>
      </c>
      <c r="C25" s="120">
        <v>3301</v>
      </c>
      <c r="D25" s="124">
        <v>66681.35</v>
      </c>
      <c r="E25" s="116" t="s">
        <v>160</v>
      </c>
      <c r="F25" s="124">
        <v>30170</v>
      </c>
      <c r="G25" s="125">
        <v>1756.22</v>
      </c>
      <c r="H25" s="120" t="s">
        <v>435</v>
      </c>
      <c r="I25" s="120" t="s">
        <v>31</v>
      </c>
      <c r="J25" s="135"/>
      <c r="K25" s="120" t="s">
        <v>47</v>
      </c>
    </row>
    <row r="26" ht="24" spans="1:11">
      <c r="A26" s="114">
        <v>24</v>
      </c>
      <c r="B26" s="121" t="s">
        <v>57</v>
      </c>
      <c r="C26" s="120">
        <v>2933</v>
      </c>
      <c r="D26" s="124">
        <v>116830</v>
      </c>
      <c r="E26" s="116" t="s">
        <v>160</v>
      </c>
      <c r="F26" s="124">
        <v>70907</v>
      </c>
      <c r="G26" s="125">
        <v>1572.2</v>
      </c>
      <c r="H26" s="120" t="s">
        <v>435</v>
      </c>
      <c r="I26" s="120" t="s">
        <v>58</v>
      </c>
      <c r="J26" s="135">
        <v>2</v>
      </c>
      <c r="K26" s="120" t="s">
        <v>47</v>
      </c>
    </row>
    <row r="27" spans="1:11">
      <c r="A27" s="114">
        <v>25</v>
      </c>
      <c r="B27" s="121" t="s">
        <v>59</v>
      </c>
      <c r="C27" s="120">
        <v>4182</v>
      </c>
      <c r="D27" s="124">
        <v>497422</v>
      </c>
      <c r="E27" s="116" t="s">
        <v>160</v>
      </c>
      <c r="F27" s="124">
        <v>90975</v>
      </c>
      <c r="G27" s="125">
        <v>2072.1</v>
      </c>
      <c r="H27" s="120" t="s">
        <v>435</v>
      </c>
      <c r="I27" s="120" t="s">
        <v>27</v>
      </c>
      <c r="J27" s="135">
        <v>3</v>
      </c>
      <c r="K27" s="120" t="s">
        <v>47</v>
      </c>
    </row>
    <row r="28" spans="1:11">
      <c r="A28" s="114">
        <v>26</v>
      </c>
      <c r="B28" s="121" t="s">
        <v>60</v>
      </c>
      <c r="C28" s="120">
        <v>2464</v>
      </c>
      <c r="D28" s="124">
        <v>81345</v>
      </c>
      <c r="E28" s="116" t="s">
        <v>160</v>
      </c>
      <c r="F28" s="124">
        <v>49467</v>
      </c>
      <c r="G28" s="125">
        <v>831</v>
      </c>
      <c r="H28" s="120" t="s">
        <v>435</v>
      </c>
      <c r="I28" s="120"/>
      <c r="J28" s="135"/>
      <c r="K28" s="120" t="s">
        <v>47</v>
      </c>
    </row>
    <row r="29" ht="24" spans="1:11">
      <c r="A29" s="114">
        <v>27</v>
      </c>
      <c r="B29" s="121" t="s">
        <v>61</v>
      </c>
      <c r="C29" s="120">
        <v>6303</v>
      </c>
      <c r="D29" s="124">
        <v>173000</v>
      </c>
      <c r="E29" s="116" t="s">
        <v>160</v>
      </c>
      <c r="F29" s="124">
        <v>85786</v>
      </c>
      <c r="G29" s="125">
        <v>5369</v>
      </c>
      <c r="H29" s="120" t="s">
        <v>435</v>
      </c>
      <c r="I29" s="120" t="s">
        <v>46</v>
      </c>
      <c r="J29" s="135">
        <v>3</v>
      </c>
      <c r="K29" s="120" t="s">
        <v>47</v>
      </c>
    </row>
    <row r="30" spans="1:11">
      <c r="A30" s="114">
        <v>28</v>
      </c>
      <c r="B30" s="121" t="s">
        <v>62</v>
      </c>
      <c r="C30" s="120">
        <v>3700</v>
      </c>
      <c r="D30" s="124">
        <v>111888</v>
      </c>
      <c r="E30" s="116" t="s">
        <v>160</v>
      </c>
      <c r="F30" s="124">
        <v>56983</v>
      </c>
      <c r="G30" s="125">
        <v>2150</v>
      </c>
      <c r="H30" s="120" t="s">
        <v>435</v>
      </c>
      <c r="I30" s="120" t="s">
        <v>31</v>
      </c>
      <c r="J30" s="135"/>
      <c r="K30" s="120" t="s">
        <v>47</v>
      </c>
    </row>
    <row r="31" ht="24" spans="1:11">
      <c r="A31" s="114">
        <v>29</v>
      </c>
      <c r="B31" s="121" t="s">
        <v>63</v>
      </c>
      <c r="C31" s="120">
        <v>2495</v>
      </c>
      <c r="D31" s="124">
        <v>66700</v>
      </c>
      <c r="E31" s="116" t="s">
        <v>160</v>
      </c>
      <c r="F31" s="124">
        <v>42578</v>
      </c>
      <c r="G31" s="125">
        <v>1500</v>
      </c>
      <c r="H31" s="120" t="s">
        <v>435</v>
      </c>
      <c r="I31" s="120" t="s">
        <v>31</v>
      </c>
      <c r="J31" s="135"/>
      <c r="K31" s="120" t="s">
        <v>47</v>
      </c>
    </row>
    <row r="32" ht="24" spans="1:11">
      <c r="A32" s="114">
        <v>30</v>
      </c>
      <c r="B32" s="121" t="s">
        <v>64</v>
      </c>
      <c r="C32" s="120">
        <v>1488</v>
      </c>
      <c r="D32" s="124">
        <v>58201</v>
      </c>
      <c r="E32" s="116" t="s">
        <v>160</v>
      </c>
      <c r="F32" s="124">
        <v>18245</v>
      </c>
      <c r="G32" s="125">
        <v>392</v>
      </c>
      <c r="H32" s="120" t="s">
        <v>435</v>
      </c>
      <c r="I32" s="120"/>
      <c r="J32" s="135"/>
      <c r="K32" s="120" t="s">
        <v>47</v>
      </c>
    </row>
    <row r="33" spans="1:11">
      <c r="A33" s="114">
        <v>31</v>
      </c>
      <c r="B33" s="121" t="s">
        <v>65</v>
      </c>
      <c r="C33" s="120">
        <v>11491</v>
      </c>
      <c r="D33" s="124">
        <v>419535</v>
      </c>
      <c r="E33" s="116" t="s">
        <v>160</v>
      </c>
      <c r="F33" s="124">
        <v>113962</v>
      </c>
      <c r="G33" s="125">
        <v>6217</v>
      </c>
      <c r="H33" s="120" t="s">
        <v>435</v>
      </c>
      <c r="I33" s="120" t="s">
        <v>31</v>
      </c>
      <c r="J33" s="135">
        <v>1</v>
      </c>
      <c r="K33" s="120" t="s">
        <v>47</v>
      </c>
    </row>
    <row r="34" spans="1:11">
      <c r="A34" s="114">
        <v>32</v>
      </c>
      <c r="B34" s="121" t="s">
        <v>66</v>
      </c>
      <c r="C34" s="120">
        <v>4172</v>
      </c>
      <c r="D34" s="124">
        <v>155998</v>
      </c>
      <c r="E34" s="116" t="s">
        <v>160</v>
      </c>
      <c r="F34" s="124">
        <v>71304</v>
      </c>
      <c r="G34" s="125">
        <v>1343.03</v>
      </c>
      <c r="H34" s="120" t="s">
        <v>435</v>
      </c>
      <c r="I34" s="120" t="s">
        <v>46</v>
      </c>
      <c r="J34" s="135">
        <v>2</v>
      </c>
      <c r="K34" s="120">
        <v>0</v>
      </c>
    </row>
    <row r="35" spans="1:11">
      <c r="A35" s="114">
        <v>33</v>
      </c>
      <c r="B35" s="121" t="s">
        <v>67</v>
      </c>
      <c r="C35" s="120">
        <v>7707</v>
      </c>
      <c r="D35" s="124">
        <v>154425</v>
      </c>
      <c r="E35" s="116" t="s">
        <v>160</v>
      </c>
      <c r="F35" s="124">
        <v>124112</v>
      </c>
      <c r="G35" s="125">
        <v>3841</v>
      </c>
      <c r="H35" s="120" t="s">
        <v>435</v>
      </c>
      <c r="I35" s="120" t="s">
        <v>27</v>
      </c>
      <c r="J35" s="135">
        <v>2</v>
      </c>
      <c r="K35" s="120">
        <v>0</v>
      </c>
    </row>
    <row r="36" spans="1:11">
      <c r="A36" s="114">
        <v>34</v>
      </c>
      <c r="B36" s="121" t="s">
        <v>68</v>
      </c>
      <c r="C36" s="120">
        <v>4919</v>
      </c>
      <c r="D36" s="124">
        <v>167992</v>
      </c>
      <c r="E36" s="116" t="s">
        <v>160</v>
      </c>
      <c r="F36" s="124">
        <v>50991</v>
      </c>
      <c r="G36" s="125">
        <v>2075</v>
      </c>
      <c r="H36" s="120" t="s">
        <v>435</v>
      </c>
      <c r="I36" s="120" t="s">
        <v>31</v>
      </c>
      <c r="J36" s="135"/>
      <c r="K36" s="120">
        <v>0</v>
      </c>
    </row>
    <row r="37" spans="1:11">
      <c r="A37" s="114">
        <v>35</v>
      </c>
      <c r="B37" s="121" t="s">
        <v>69</v>
      </c>
      <c r="C37" s="120">
        <v>3394</v>
      </c>
      <c r="D37" s="124">
        <v>113005</v>
      </c>
      <c r="E37" s="116" t="s">
        <v>160</v>
      </c>
      <c r="F37" s="124">
        <v>80479</v>
      </c>
      <c r="G37" s="125">
        <v>1742.73</v>
      </c>
      <c r="H37" s="120" t="s">
        <v>435</v>
      </c>
      <c r="I37" s="120" t="s">
        <v>29</v>
      </c>
      <c r="J37" s="135">
        <v>1</v>
      </c>
      <c r="K37" s="120">
        <v>0</v>
      </c>
    </row>
    <row r="38" ht="24" spans="1:11">
      <c r="A38" s="114">
        <v>36</v>
      </c>
      <c r="B38" s="121" t="s">
        <v>70</v>
      </c>
      <c r="C38" s="120">
        <v>2827</v>
      </c>
      <c r="D38" s="124">
        <v>108282</v>
      </c>
      <c r="E38" s="116" t="s">
        <v>160</v>
      </c>
      <c r="F38" s="124">
        <v>40994</v>
      </c>
      <c r="G38" s="125">
        <v>1516</v>
      </c>
      <c r="H38" s="120" t="s">
        <v>435</v>
      </c>
      <c r="I38" s="120" t="s">
        <v>31</v>
      </c>
      <c r="J38" s="135">
        <v>1</v>
      </c>
      <c r="K38" s="120">
        <v>0</v>
      </c>
    </row>
    <row r="39" spans="1:11">
      <c r="A39" s="114">
        <v>37</v>
      </c>
      <c r="B39" s="121" t="s">
        <v>71</v>
      </c>
      <c r="C39" s="120">
        <v>8452</v>
      </c>
      <c r="D39" s="124">
        <v>151544.3</v>
      </c>
      <c r="E39" s="116" t="s">
        <v>160</v>
      </c>
      <c r="F39" s="124">
        <v>71668.03</v>
      </c>
      <c r="G39" s="125">
        <v>4258.33</v>
      </c>
      <c r="H39" s="120" t="s">
        <v>435</v>
      </c>
      <c r="I39" s="120" t="s">
        <v>46</v>
      </c>
      <c r="J39" s="135">
        <v>5</v>
      </c>
      <c r="K39" s="120">
        <v>0</v>
      </c>
    </row>
    <row r="40" spans="1:11">
      <c r="A40" s="114">
        <v>38</v>
      </c>
      <c r="B40" s="121" t="s">
        <v>72</v>
      </c>
      <c r="C40" s="120">
        <v>1311</v>
      </c>
      <c r="D40" s="124">
        <v>214000</v>
      </c>
      <c r="E40" s="116" t="s">
        <v>160</v>
      </c>
      <c r="F40" s="124">
        <v>52000</v>
      </c>
      <c r="G40" s="125">
        <v>759.68</v>
      </c>
      <c r="H40" s="120" t="s">
        <v>435</v>
      </c>
      <c r="I40" s="120"/>
      <c r="J40" s="135"/>
      <c r="K40" s="120">
        <v>0</v>
      </c>
    </row>
    <row r="41" ht="24" spans="1:11">
      <c r="A41" s="114">
        <v>39</v>
      </c>
      <c r="B41" s="121" t="s">
        <v>73</v>
      </c>
      <c r="C41" s="120">
        <v>11743</v>
      </c>
      <c r="D41" s="124">
        <v>300000</v>
      </c>
      <c r="E41" s="116" t="s">
        <v>160</v>
      </c>
      <c r="F41" s="124">
        <v>119889</v>
      </c>
      <c r="G41" s="125">
        <v>4542</v>
      </c>
      <c r="H41" s="120" t="s">
        <v>435</v>
      </c>
      <c r="I41" s="120" t="s">
        <v>27</v>
      </c>
      <c r="J41" s="135">
        <v>4</v>
      </c>
      <c r="K41" s="120">
        <v>0</v>
      </c>
    </row>
    <row r="42" ht="24" spans="1:11">
      <c r="A42" s="114">
        <v>40</v>
      </c>
      <c r="B42" s="121" t="s">
        <v>74</v>
      </c>
      <c r="C42" s="120">
        <v>2925</v>
      </c>
      <c r="D42" s="124">
        <v>58586</v>
      </c>
      <c r="E42" s="116" t="s">
        <v>160</v>
      </c>
      <c r="F42" s="124">
        <v>27572</v>
      </c>
      <c r="G42" s="125">
        <v>1044</v>
      </c>
      <c r="H42" s="120" t="s">
        <v>435</v>
      </c>
      <c r="I42" s="120" t="s">
        <v>31</v>
      </c>
      <c r="J42" s="135"/>
      <c r="K42" s="120">
        <v>0</v>
      </c>
    </row>
    <row r="43" spans="1:11">
      <c r="A43" s="114">
        <v>41</v>
      </c>
      <c r="B43" s="121" t="s">
        <v>75</v>
      </c>
      <c r="C43" s="120">
        <v>2556</v>
      </c>
      <c r="D43" s="124">
        <v>96173</v>
      </c>
      <c r="E43" s="122" t="s">
        <v>160</v>
      </c>
      <c r="F43" s="124">
        <v>46020</v>
      </c>
      <c r="G43" s="125">
        <v>1350</v>
      </c>
      <c r="H43" s="120" t="s">
        <v>435</v>
      </c>
      <c r="I43" s="120" t="s">
        <v>29</v>
      </c>
      <c r="J43" s="135">
        <v>1</v>
      </c>
      <c r="K43" s="120">
        <v>0</v>
      </c>
    </row>
    <row r="44" spans="1:11">
      <c r="A44" s="114">
        <v>42</v>
      </c>
      <c r="B44" s="121" t="s">
        <v>76</v>
      </c>
      <c r="C44" s="120">
        <v>2431</v>
      </c>
      <c r="D44" s="124">
        <v>78925</v>
      </c>
      <c r="E44" s="122" t="s">
        <v>160</v>
      </c>
      <c r="F44" s="124">
        <v>26959</v>
      </c>
      <c r="G44" s="125">
        <v>1200</v>
      </c>
      <c r="H44" s="120" t="s">
        <v>435</v>
      </c>
      <c r="I44" s="120" t="s">
        <v>29</v>
      </c>
      <c r="J44" s="135">
        <v>1</v>
      </c>
      <c r="K44" s="120">
        <v>0</v>
      </c>
    </row>
    <row r="45" ht="24" spans="1:11">
      <c r="A45" s="114">
        <v>43</v>
      </c>
      <c r="B45" s="121" t="s">
        <v>77</v>
      </c>
      <c r="C45" s="120">
        <v>6707</v>
      </c>
      <c r="D45" s="124">
        <v>231430</v>
      </c>
      <c r="E45" s="122" t="s">
        <v>160</v>
      </c>
      <c r="F45" s="124">
        <v>107134</v>
      </c>
      <c r="G45" s="125">
        <v>3601</v>
      </c>
      <c r="H45" s="120" t="s">
        <v>435</v>
      </c>
      <c r="I45" s="120" t="s">
        <v>29</v>
      </c>
      <c r="J45" s="135">
        <v>4</v>
      </c>
      <c r="K45" s="120" t="s">
        <v>47</v>
      </c>
    </row>
    <row r="46" spans="1:11">
      <c r="A46" s="114">
        <v>44</v>
      </c>
      <c r="B46" s="121" t="s">
        <v>78</v>
      </c>
      <c r="C46" s="120">
        <v>5821</v>
      </c>
      <c r="D46" s="124">
        <v>109843</v>
      </c>
      <c r="E46" s="116" t="s">
        <v>160</v>
      </c>
      <c r="F46" s="124">
        <v>99223</v>
      </c>
      <c r="G46" s="125">
        <v>3429</v>
      </c>
      <c r="H46" s="120" t="s">
        <v>435</v>
      </c>
      <c r="I46" s="120" t="s">
        <v>79</v>
      </c>
      <c r="J46" s="135">
        <v>2</v>
      </c>
      <c r="K46" s="120" t="s">
        <v>47</v>
      </c>
    </row>
    <row r="47" ht="24" spans="1:11">
      <c r="A47" s="114">
        <v>45</v>
      </c>
      <c r="B47" s="121" t="s">
        <v>80</v>
      </c>
      <c r="C47" s="120">
        <v>2844</v>
      </c>
      <c r="D47" s="124">
        <v>83975</v>
      </c>
      <c r="E47" s="116" t="s">
        <v>160</v>
      </c>
      <c r="F47" s="124">
        <v>34766</v>
      </c>
      <c r="G47" s="125">
        <v>1560</v>
      </c>
      <c r="H47" s="120" t="s">
        <v>435</v>
      </c>
      <c r="I47" s="120" t="s">
        <v>29</v>
      </c>
      <c r="J47" s="135">
        <v>1</v>
      </c>
      <c r="K47" s="120" t="s">
        <v>47</v>
      </c>
    </row>
    <row r="48" ht="24" spans="1:11">
      <c r="A48" s="114">
        <v>46</v>
      </c>
      <c r="B48" s="121" t="s">
        <v>81</v>
      </c>
      <c r="C48" s="120">
        <v>1712</v>
      </c>
      <c r="D48" s="124">
        <v>50280</v>
      </c>
      <c r="E48" s="116" t="s">
        <v>160</v>
      </c>
      <c r="F48" s="124">
        <v>10982</v>
      </c>
      <c r="G48" s="125">
        <v>350.1</v>
      </c>
      <c r="H48" s="120" t="s">
        <v>435</v>
      </c>
      <c r="I48" s="120" t="s">
        <v>29</v>
      </c>
      <c r="J48" s="135"/>
      <c r="K48" s="120" t="s">
        <v>47</v>
      </c>
    </row>
    <row r="49" ht="24" spans="1:11">
      <c r="A49" s="114">
        <v>47</v>
      </c>
      <c r="B49" s="121" t="s">
        <v>82</v>
      </c>
      <c r="C49" s="120">
        <v>2929</v>
      </c>
      <c r="D49" s="124">
        <v>48057</v>
      </c>
      <c r="E49" s="116" t="s">
        <v>160</v>
      </c>
      <c r="F49" s="124">
        <v>30811</v>
      </c>
      <c r="G49" s="125">
        <v>1393.19</v>
      </c>
      <c r="H49" s="120" t="s">
        <v>435</v>
      </c>
      <c r="I49" s="120" t="s">
        <v>29</v>
      </c>
      <c r="J49" s="135">
        <v>1</v>
      </c>
      <c r="K49" s="120" t="s">
        <v>47</v>
      </c>
    </row>
    <row r="50" spans="1:11">
      <c r="A50" s="114">
        <v>48</v>
      </c>
      <c r="B50" s="121" t="s">
        <v>83</v>
      </c>
      <c r="C50" s="120">
        <v>2209</v>
      </c>
      <c r="D50" s="124">
        <v>48400</v>
      </c>
      <c r="E50" s="116" t="s">
        <v>160</v>
      </c>
      <c r="F50" s="124">
        <v>17331</v>
      </c>
      <c r="G50" s="125">
        <v>675</v>
      </c>
      <c r="H50" s="120" t="s">
        <v>435</v>
      </c>
      <c r="I50" s="120"/>
      <c r="J50" s="135"/>
      <c r="K50" s="120" t="s">
        <v>47</v>
      </c>
    </row>
    <row r="51" ht="24" spans="1:11">
      <c r="A51" s="114">
        <v>49</v>
      </c>
      <c r="B51" s="121" t="s">
        <v>84</v>
      </c>
      <c r="C51" s="120">
        <v>2801</v>
      </c>
      <c r="D51" s="124">
        <v>66000</v>
      </c>
      <c r="E51" s="116" t="s">
        <v>160</v>
      </c>
      <c r="F51" s="124">
        <v>45000</v>
      </c>
      <c r="G51" s="125">
        <v>1030</v>
      </c>
      <c r="H51" s="120" t="s">
        <v>435</v>
      </c>
      <c r="I51" s="120"/>
      <c r="J51" s="135"/>
      <c r="K51" s="120" t="s">
        <v>47</v>
      </c>
    </row>
    <row r="52" ht="24" spans="1:11">
      <c r="A52" s="114">
        <v>50</v>
      </c>
      <c r="B52" s="121" t="s">
        <v>85</v>
      </c>
      <c r="C52" s="120">
        <v>3606</v>
      </c>
      <c r="D52" s="124">
        <v>147000</v>
      </c>
      <c r="E52" s="116" t="s">
        <v>160</v>
      </c>
      <c r="F52" s="124">
        <v>43816</v>
      </c>
      <c r="G52" s="125">
        <v>534</v>
      </c>
      <c r="H52" s="120" t="s">
        <v>435</v>
      </c>
      <c r="I52" s="120" t="s">
        <v>31</v>
      </c>
      <c r="J52" s="135"/>
      <c r="K52" s="120" t="s">
        <v>47</v>
      </c>
    </row>
    <row r="53" spans="1:11">
      <c r="A53" s="114">
        <v>51</v>
      </c>
      <c r="B53" s="121" t="s">
        <v>86</v>
      </c>
      <c r="C53" s="120">
        <v>1755</v>
      </c>
      <c r="D53" s="124">
        <v>166667</v>
      </c>
      <c r="E53" s="116" t="s">
        <v>160</v>
      </c>
      <c r="F53" s="124">
        <v>19720</v>
      </c>
      <c r="G53" s="125">
        <v>181</v>
      </c>
      <c r="H53" s="120" t="s">
        <v>435</v>
      </c>
      <c r="I53" s="120"/>
      <c r="J53" s="135"/>
      <c r="K53" s="120" t="s">
        <v>47</v>
      </c>
    </row>
    <row r="54" spans="1:11">
      <c r="A54" s="114">
        <v>52</v>
      </c>
      <c r="B54" s="121" t="s">
        <v>87</v>
      </c>
      <c r="C54" s="120">
        <v>3242</v>
      </c>
      <c r="D54" s="124">
        <v>42000</v>
      </c>
      <c r="E54" s="116" t="s">
        <v>160</v>
      </c>
      <c r="F54" s="124">
        <v>19582</v>
      </c>
      <c r="G54" s="125">
        <v>288</v>
      </c>
      <c r="H54" s="120" t="s">
        <v>435</v>
      </c>
      <c r="I54" s="120"/>
      <c r="J54" s="135"/>
      <c r="K54" s="120" t="s">
        <v>47</v>
      </c>
    </row>
    <row r="55" ht="24" spans="1:11">
      <c r="A55" s="114">
        <v>53</v>
      </c>
      <c r="B55" s="121" t="s">
        <v>88</v>
      </c>
      <c r="C55" s="120">
        <v>3535</v>
      </c>
      <c r="D55" s="124">
        <v>93000</v>
      </c>
      <c r="E55" s="116" t="s">
        <v>160</v>
      </c>
      <c r="F55" s="124">
        <v>25877</v>
      </c>
      <c r="G55" s="125">
        <v>2046</v>
      </c>
      <c r="H55" s="120" t="s">
        <v>435</v>
      </c>
      <c r="I55" s="120" t="s">
        <v>31</v>
      </c>
      <c r="J55" s="135"/>
      <c r="K55" s="120" t="s">
        <v>47</v>
      </c>
    </row>
    <row r="56" spans="1:11">
      <c r="A56" s="114">
        <v>54</v>
      </c>
      <c r="B56" s="121" t="s">
        <v>89</v>
      </c>
      <c r="C56" s="120">
        <v>1625</v>
      </c>
      <c r="D56" s="124">
        <v>46172</v>
      </c>
      <c r="E56" s="116" t="s">
        <v>160</v>
      </c>
      <c r="F56" s="124">
        <v>48527</v>
      </c>
      <c r="G56" s="125">
        <v>980</v>
      </c>
      <c r="H56" s="120" t="s">
        <v>435</v>
      </c>
      <c r="I56" s="120"/>
      <c r="J56" s="135">
        <v>1</v>
      </c>
      <c r="K56" s="120">
        <v>0</v>
      </c>
    </row>
    <row r="57" spans="1:11">
      <c r="A57" s="114">
        <v>55</v>
      </c>
      <c r="B57" s="121" t="s">
        <v>90</v>
      </c>
      <c r="C57" s="120">
        <v>6463</v>
      </c>
      <c r="D57" s="124">
        <v>279857</v>
      </c>
      <c r="E57" s="116" t="s">
        <v>160</v>
      </c>
      <c r="F57" s="124">
        <v>69287</v>
      </c>
      <c r="G57" s="125">
        <v>1356</v>
      </c>
      <c r="H57" s="120" t="s">
        <v>435</v>
      </c>
      <c r="I57" s="120" t="s">
        <v>79</v>
      </c>
      <c r="J57" s="135">
        <v>3</v>
      </c>
      <c r="K57" s="120">
        <v>0</v>
      </c>
    </row>
    <row r="58" spans="1:11">
      <c r="A58" s="114">
        <v>56</v>
      </c>
      <c r="B58" s="121" t="s">
        <v>91</v>
      </c>
      <c r="C58" s="120">
        <v>10070</v>
      </c>
      <c r="D58" s="124">
        <v>400000</v>
      </c>
      <c r="E58" s="116" t="s">
        <v>160</v>
      </c>
      <c r="F58" s="124">
        <v>139000</v>
      </c>
      <c r="G58" s="125">
        <v>4540.43</v>
      </c>
      <c r="H58" s="120" t="s">
        <v>435</v>
      </c>
      <c r="I58" s="120" t="s">
        <v>27</v>
      </c>
      <c r="J58" s="135">
        <v>2</v>
      </c>
      <c r="K58" s="120">
        <v>0</v>
      </c>
    </row>
    <row r="59" spans="1:11">
      <c r="A59" s="114">
        <v>57</v>
      </c>
      <c r="B59" s="121" t="s">
        <v>92</v>
      </c>
      <c r="C59" s="120">
        <v>2173</v>
      </c>
      <c r="D59" s="124">
        <v>60000</v>
      </c>
      <c r="E59" s="122" t="s">
        <v>160</v>
      </c>
      <c r="F59" s="124">
        <v>29613</v>
      </c>
      <c r="G59" s="125">
        <v>0</v>
      </c>
      <c r="H59" s="120" t="s">
        <v>435</v>
      </c>
      <c r="I59" s="120" t="s">
        <v>31</v>
      </c>
      <c r="J59" s="135"/>
      <c r="K59" s="120">
        <v>100</v>
      </c>
    </row>
    <row r="60" ht="24" spans="1:11">
      <c r="A60" s="114">
        <v>58</v>
      </c>
      <c r="B60" s="121" t="s">
        <v>93</v>
      </c>
      <c r="C60" s="120">
        <v>2739</v>
      </c>
      <c r="D60" s="124">
        <v>290183</v>
      </c>
      <c r="E60" s="122" t="s">
        <v>160</v>
      </c>
      <c r="F60" s="124">
        <v>112511.81</v>
      </c>
      <c r="G60" s="125">
        <v>6768</v>
      </c>
      <c r="H60" s="120" t="s">
        <v>435</v>
      </c>
      <c r="I60" s="120" t="s">
        <v>27</v>
      </c>
      <c r="J60" s="135">
        <v>2</v>
      </c>
      <c r="K60" s="120" t="s">
        <v>47</v>
      </c>
    </row>
    <row r="61" spans="1:11">
      <c r="A61" s="114">
        <v>59</v>
      </c>
      <c r="B61" s="121" t="s">
        <v>94</v>
      </c>
      <c r="C61" s="120">
        <v>2941</v>
      </c>
      <c r="D61" s="124">
        <v>90000</v>
      </c>
      <c r="E61" s="116" t="s">
        <v>160</v>
      </c>
      <c r="F61" s="124">
        <v>49300.2</v>
      </c>
      <c r="G61" s="125">
        <v>1826</v>
      </c>
      <c r="H61" s="120" t="s">
        <v>435</v>
      </c>
      <c r="I61" s="120"/>
      <c r="J61" s="135"/>
      <c r="K61" s="120" t="s">
        <v>47</v>
      </c>
    </row>
    <row r="62" ht="24" spans="1:11">
      <c r="A62" s="114">
        <v>60</v>
      </c>
      <c r="B62" s="121" t="s">
        <v>95</v>
      </c>
      <c r="C62" s="120">
        <v>1491</v>
      </c>
      <c r="D62" s="124">
        <v>186676</v>
      </c>
      <c r="E62" s="116" t="s">
        <v>160</v>
      </c>
      <c r="F62" s="124">
        <v>23371</v>
      </c>
      <c r="G62" s="125">
        <v>849</v>
      </c>
      <c r="H62" s="120" t="s">
        <v>435</v>
      </c>
      <c r="I62" s="120" t="s">
        <v>31</v>
      </c>
      <c r="J62" s="135">
        <v>1</v>
      </c>
      <c r="K62" s="120" t="s">
        <v>47</v>
      </c>
    </row>
    <row r="63" ht="24" spans="1:11">
      <c r="A63" s="114">
        <v>61</v>
      </c>
      <c r="B63" s="121" t="s">
        <v>96</v>
      </c>
      <c r="C63" s="120">
        <v>6068</v>
      </c>
      <c r="D63" s="124">
        <v>350000</v>
      </c>
      <c r="E63" s="116" t="s">
        <v>160</v>
      </c>
      <c r="F63" s="124">
        <v>83200</v>
      </c>
      <c r="G63" s="125">
        <v>2550</v>
      </c>
      <c r="H63" s="120" t="s">
        <v>435</v>
      </c>
      <c r="I63" s="120" t="s">
        <v>31</v>
      </c>
      <c r="J63" s="135">
        <v>2</v>
      </c>
      <c r="K63" s="120" t="s">
        <v>47</v>
      </c>
    </row>
    <row r="64" spans="1:11">
      <c r="A64" s="114">
        <v>62</v>
      </c>
      <c r="B64" s="121" t="s">
        <v>97</v>
      </c>
      <c r="C64" s="120">
        <v>5015</v>
      </c>
      <c r="D64" s="124">
        <v>61188.08</v>
      </c>
      <c r="E64" s="116" t="s">
        <v>160</v>
      </c>
      <c r="F64" s="124">
        <v>66133</v>
      </c>
      <c r="G64" s="125">
        <v>3842.52</v>
      </c>
      <c r="H64" s="120" t="s">
        <v>435</v>
      </c>
      <c r="I64" s="120" t="s">
        <v>27</v>
      </c>
      <c r="J64" s="135">
        <v>3</v>
      </c>
      <c r="K64" s="120" t="s">
        <v>47</v>
      </c>
    </row>
    <row r="65" ht="24" spans="1:11">
      <c r="A65" s="114">
        <v>63</v>
      </c>
      <c r="B65" s="121" t="s">
        <v>98</v>
      </c>
      <c r="C65" s="120">
        <v>7460</v>
      </c>
      <c r="D65" s="124">
        <v>149142</v>
      </c>
      <c r="E65" s="116" t="s">
        <v>160</v>
      </c>
      <c r="F65" s="124">
        <v>112949</v>
      </c>
      <c r="G65" s="125">
        <v>3639</v>
      </c>
      <c r="H65" s="120" t="s">
        <v>435</v>
      </c>
      <c r="I65" s="120" t="s">
        <v>27</v>
      </c>
      <c r="J65" s="135">
        <v>3</v>
      </c>
      <c r="K65" s="120" t="s">
        <v>47</v>
      </c>
    </row>
    <row r="66" spans="1:11">
      <c r="A66" s="114">
        <v>64</v>
      </c>
      <c r="B66" s="121" t="s">
        <v>99</v>
      </c>
      <c r="C66" s="120">
        <v>8024</v>
      </c>
      <c r="D66" s="124">
        <v>61630</v>
      </c>
      <c r="E66" s="122" t="s">
        <v>160</v>
      </c>
      <c r="F66" s="124">
        <v>53416</v>
      </c>
      <c r="G66" s="125">
        <v>3095.85</v>
      </c>
      <c r="H66" s="120" t="s">
        <v>435</v>
      </c>
      <c r="I66" s="120" t="s">
        <v>29</v>
      </c>
      <c r="J66" s="135"/>
      <c r="K66" s="120" t="s">
        <v>47</v>
      </c>
    </row>
    <row r="67" spans="1:11">
      <c r="A67" s="114">
        <v>65</v>
      </c>
      <c r="B67" s="121" t="s">
        <v>100</v>
      </c>
      <c r="C67" s="120">
        <v>3193</v>
      </c>
      <c r="D67" s="124">
        <v>54823</v>
      </c>
      <c r="E67" s="116" t="s">
        <v>160</v>
      </c>
      <c r="F67" s="124">
        <v>39447</v>
      </c>
      <c r="G67" s="125">
        <v>1248</v>
      </c>
      <c r="H67" s="120" t="s">
        <v>435</v>
      </c>
      <c r="I67" s="120" t="s">
        <v>31</v>
      </c>
      <c r="J67" s="135">
        <v>1</v>
      </c>
      <c r="K67" s="120" t="s">
        <v>47</v>
      </c>
    </row>
    <row r="68" spans="1:11">
      <c r="A68" s="114">
        <v>66</v>
      </c>
      <c r="B68" s="121" t="s">
        <v>101</v>
      </c>
      <c r="C68" s="120">
        <v>5425</v>
      </c>
      <c r="D68" s="124">
        <v>163810</v>
      </c>
      <c r="E68" s="116" t="s">
        <v>160</v>
      </c>
      <c r="F68" s="124">
        <v>68001</v>
      </c>
      <c r="G68" s="125">
        <v>3937</v>
      </c>
      <c r="H68" s="120" t="s">
        <v>435</v>
      </c>
      <c r="I68" s="120" t="s">
        <v>44</v>
      </c>
      <c r="J68" s="135">
        <v>2</v>
      </c>
      <c r="K68" s="120" t="s">
        <v>47</v>
      </c>
    </row>
    <row r="69" spans="1:11">
      <c r="A69" s="114">
        <v>67</v>
      </c>
      <c r="B69" s="121" t="s">
        <v>102</v>
      </c>
      <c r="C69" s="120">
        <v>4540</v>
      </c>
      <c r="D69" s="124">
        <v>55094</v>
      </c>
      <c r="E69" s="122" t="s">
        <v>160</v>
      </c>
      <c r="F69" s="124">
        <v>47834</v>
      </c>
      <c r="G69" s="125">
        <v>1843</v>
      </c>
      <c r="H69" s="120" t="s">
        <v>435</v>
      </c>
      <c r="I69" s="120" t="s">
        <v>31</v>
      </c>
      <c r="J69" s="135">
        <v>1</v>
      </c>
      <c r="K69" s="120" t="s">
        <v>47</v>
      </c>
    </row>
    <row r="70" spans="1:11">
      <c r="A70" s="114">
        <v>68</v>
      </c>
      <c r="B70" s="121" t="s">
        <v>103</v>
      </c>
      <c r="C70" s="120">
        <v>3247</v>
      </c>
      <c r="D70" s="124">
        <v>314029</v>
      </c>
      <c r="E70" s="116" t="s">
        <v>160</v>
      </c>
      <c r="F70" s="124">
        <v>34429.81</v>
      </c>
      <c r="G70" s="125">
        <v>1067.75</v>
      </c>
      <c r="H70" s="120" t="s">
        <v>435</v>
      </c>
      <c r="I70" s="120"/>
      <c r="J70" s="135"/>
      <c r="K70" s="120">
        <v>0</v>
      </c>
    </row>
    <row r="71" spans="1:11">
      <c r="A71" s="114">
        <v>69</v>
      </c>
      <c r="B71" s="121" t="s">
        <v>104</v>
      </c>
      <c r="C71" s="120">
        <v>4432</v>
      </c>
      <c r="D71" s="124">
        <v>98890</v>
      </c>
      <c r="E71" s="116" t="s">
        <v>160</v>
      </c>
      <c r="F71" s="124">
        <v>42815</v>
      </c>
      <c r="G71" s="125">
        <v>3359</v>
      </c>
      <c r="H71" s="120" t="s">
        <v>435</v>
      </c>
      <c r="I71" s="120" t="s">
        <v>27</v>
      </c>
      <c r="J71" s="135">
        <v>3</v>
      </c>
      <c r="K71" s="120">
        <v>0</v>
      </c>
    </row>
    <row r="72" ht="24" spans="1:11">
      <c r="A72" s="114">
        <v>70</v>
      </c>
      <c r="B72" s="121" t="s">
        <v>105</v>
      </c>
      <c r="C72" s="120">
        <v>4159</v>
      </c>
      <c r="D72" s="124">
        <v>87340</v>
      </c>
      <c r="E72" s="116" t="s">
        <v>160</v>
      </c>
      <c r="F72" s="124">
        <v>49084</v>
      </c>
      <c r="G72" s="125">
        <v>3560</v>
      </c>
      <c r="H72" s="120" t="s">
        <v>435</v>
      </c>
      <c r="I72" s="120" t="s">
        <v>31</v>
      </c>
      <c r="J72" s="135">
        <v>2</v>
      </c>
      <c r="K72" s="120">
        <v>0</v>
      </c>
    </row>
    <row r="73" spans="1:11">
      <c r="A73" s="114">
        <v>71</v>
      </c>
      <c r="B73" s="121" t="s">
        <v>106</v>
      </c>
      <c r="C73" s="120">
        <v>4280</v>
      </c>
      <c r="D73" s="124">
        <v>55880</v>
      </c>
      <c r="E73" s="116" t="s">
        <v>160</v>
      </c>
      <c r="F73" s="124">
        <v>44021.47</v>
      </c>
      <c r="G73" s="125">
        <v>2260.19</v>
      </c>
      <c r="H73" s="120" t="s">
        <v>435</v>
      </c>
      <c r="I73" s="120" t="s">
        <v>31</v>
      </c>
      <c r="J73" s="135">
        <v>2</v>
      </c>
      <c r="K73" s="120">
        <v>0</v>
      </c>
    </row>
    <row r="74" ht="24" spans="1:11">
      <c r="A74" s="114">
        <v>72</v>
      </c>
      <c r="B74" s="121" t="s">
        <v>107</v>
      </c>
      <c r="C74" s="120">
        <v>7024</v>
      </c>
      <c r="D74" s="124">
        <v>93057</v>
      </c>
      <c r="E74" s="116" t="s">
        <v>160</v>
      </c>
      <c r="F74" s="124">
        <v>68450</v>
      </c>
      <c r="G74" s="125">
        <v>2359</v>
      </c>
      <c r="H74" s="120" t="s">
        <v>435</v>
      </c>
      <c r="I74" s="120" t="s">
        <v>29</v>
      </c>
      <c r="J74" s="135">
        <v>3</v>
      </c>
      <c r="K74" s="120">
        <v>0</v>
      </c>
    </row>
    <row r="75" ht="24" spans="1:11">
      <c r="A75" s="114">
        <v>73</v>
      </c>
      <c r="B75" s="121" t="s">
        <v>108</v>
      </c>
      <c r="C75" s="120">
        <v>5298</v>
      </c>
      <c r="D75" s="124">
        <v>68740</v>
      </c>
      <c r="E75" s="116" t="s">
        <v>160</v>
      </c>
      <c r="F75" s="124">
        <v>10348</v>
      </c>
      <c r="G75" s="125">
        <v>250</v>
      </c>
      <c r="H75" s="120" t="s">
        <v>435</v>
      </c>
      <c r="I75" s="120"/>
      <c r="J75" s="135"/>
      <c r="K75" s="120">
        <v>0</v>
      </c>
    </row>
    <row r="76" ht="24" spans="1:11">
      <c r="A76" s="114">
        <v>74</v>
      </c>
      <c r="B76" s="121" t="s">
        <v>109</v>
      </c>
      <c r="C76" s="120">
        <v>2706</v>
      </c>
      <c r="D76" s="124">
        <v>79920</v>
      </c>
      <c r="E76" s="116" t="s">
        <v>160</v>
      </c>
      <c r="F76" s="124">
        <v>27457</v>
      </c>
      <c r="G76" s="125">
        <v>1103</v>
      </c>
      <c r="H76" s="120" t="s">
        <v>435</v>
      </c>
      <c r="I76" s="120"/>
      <c r="J76" s="135"/>
      <c r="K76" s="120">
        <v>0</v>
      </c>
    </row>
    <row r="77" spans="1:11">
      <c r="A77" s="114">
        <v>75</v>
      </c>
      <c r="B77" s="121" t="s">
        <v>110</v>
      </c>
      <c r="C77" s="120">
        <v>6036</v>
      </c>
      <c r="D77" s="124">
        <v>70000</v>
      </c>
      <c r="E77" s="116" t="s">
        <v>160</v>
      </c>
      <c r="F77" s="124">
        <v>35820</v>
      </c>
      <c r="G77" s="125">
        <v>520</v>
      </c>
      <c r="H77" s="120" t="s">
        <v>435</v>
      </c>
      <c r="I77" s="120"/>
      <c r="J77" s="135"/>
      <c r="K77" s="120">
        <v>100</v>
      </c>
    </row>
    <row r="78" ht="24" spans="1:11">
      <c r="A78" s="114">
        <v>76</v>
      </c>
      <c r="B78" s="121" t="s">
        <v>111</v>
      </c>
      <c r="C78" s="120">
        <v>10032</v>
      </c>
      <c r="D78" s="124">
        <v>173000</v>
      </c>
      <c r="E78" s="116" t="s">
        <v>160</v>
      </c>
      <c r="F78" s="124">
        <v>62800</v>
      </c>
      <c r="G78" s="125">
        <v>900</v>
      </c>
      <c r="H78" s="120" t="s">
        <v>435</v>
      </c>
      <c r="I78" s="120"/>
      <c r="J78" s="135"/>
      <c r="K78" s="120">
        <v>100</v>
      </c>
    </row>
    <row r="79" spans="1:11">
      <c r="A79" s="114">
        <v>77</v>
      </c>
      <c r="B79" s="121" t="s">
        <v>112</v>
      </c>
      <c r="C79" s="120">
        <v>4356</v>
      </c>
      <c r="D79" s="124">
        <v>84000</v>
      </c>
      <c r="E79" s="116" t="s">
        <v>160</v>
      </c>
      <c r="F79" s="124">
        <v>47360</v>
      </c>
      <c r="G79" s="125">
        <v>1261</v>
      </c>
      <c r="H79" s="120" t="s">
        <v>435</v>
      </c>
      <c r="I79" s="120"/>
      <c r="J79" s="135"/>
      <c r="K79" s="120">
        <v>0</v>
      </c>
    </row>
    <row r="80" spans="1:11">
      <c r="A80" s="114">
        <v>78</v>
      </c>
      <c r="B80" s="121" t="s">
        <v>113</v>
      </c>
      <c r="C80" s="120">
        <v>8487</v>
      </c>
      <c r="D80" s="124">
        <v>200010</v>
      </c>
      <c r="E80" s="116" t="s">
        <v>160</v>
      </c>
      <c r="F80" s="124">
        <v>131000</v>
      </c>
      <c r="G80" s="125">
        <v>5070</v>
      </c>
      <c r="H80" s="120" t="s">
        <v>435</v>
      </c>
      <c r="I80" s="120" t="s">
        <v>79</v>
      </c>
      <c r="J80" s="135">
        <v>4</v>
      </c>
      <c r="K80" s="120">
        <v>0</v>
      </c>
    </row>
    <row r="81" spans="1:11">
      <c r="A81" s="114">
        <v>79</v>
      </c>
      <c r="B81" s="121" t="s">
        <v>114</v>
      </c>
      <c r="C81" s="120">
        <v>4595</v>
      </c>
      <c r="D81" s="124">
        <v>362167</v>
      </c>
      <c r="E81" s="122" t="s">
        <v>160</v>
      </c>
      <c r="F81" s="124">
        <v>55622</v>
      </c>
      <c r="G81" s="125">
        <v>7694</v>
      </c>
      <c r="H81" s="120" t="s">
        <v>435</v>
      </c>
      <c r="I81" s="120" t="s">
        <v>31</v>
      </c>
      <c r="J81" s="135">
        <v>1</v>
      </c>
      <c r="K81" s="120" t="s">
        <v>47</v>
      </c>
    </row>
    <row r="82" spans="1:11">
      <c r="A82" s="114">
        <v>80</v>
      </c>
      <c r="B82" s="121" t="s">
        <v>115</v>
      </c>
      <c r="C82" s="120">
        <v>6914</v>
      </c>
      <c r="D82" s="136">
        <v>115300</v>
      </c>
      <c r="E82" s="116" t="s">
        <v>160</v>
      </c>
      <c r="F82" s="136">
        <v>63769</v>
      </c>
      <c r="G82" s="125">
        <v>663</v>
      </c>
      <c r="H82" s="120" t="s">
        <v>435</v>
      </c>
      <c r="I82" s="120" t="s">
        <v>46</v>
      </c>
      <c r="J82" s="135">
        <v>3</v>
      </c>
      <c r="K82" s="120" t="s">
        <v>47</v>
      </c>
    </row>
    <row r="83" spans="1:11">
      <c r="A83" s="114">
        <v>81</v>
      </c>
      <c r="B83" s="121" t="s">
        <v>116</v>
      </c>
      <c r="C83" s="137">
        <v>2732</v>
      </c>
      <c r="D83" s="118">
        <v>102380</v>
      </c>
      <c r="E83" s="116" t="s">
        <v>160</v>
      </c>
      <c r="F83" s="118">
        <v>29498</v>
      </c>
      <c r="G83" s="119">
        <v>752</v>
      </c>
      <c r="H83" s="120" t="s">
        <v>435</v>
      </c>
      <c r="I83" s="120" t="s">
        <v>29</v>
      </c>
      <c r="J83" s="135">
        <v>1</v>
      </c>
      <c r="K83" s="120" t="s">
        <v>47</v>
      </c>
    </row>
    <row r="84" spans="1:11">
      <c r="A84" s="114">
        <v>82</v>
      </c>
      <c r="B84" s="121" t="s">
        <v>117</v>
      </c>
      <c r="C84" s="120">
        <v>2321</v>
      </c>
      <c r="D84" s="124">
        <v>157341</v>
      </c>
      <c r="E84" s="116" t="s">
        <v>160</v>
      </c>
      <c r="F84" s="124">
        <v>49286</v>
      </c>
      <c r="G84" s="125">
        <v>1609</v>
      </c>
      <c r="H84" s="120" t="s">
        <v>435</v>
      </c>
      <c r="I84" s="120" t="s">
        <v>31</v>
      </c>
      <c r="J84" s="135">
        <v>1</v>
      </c>
      <c r="K84" s="120" t="s">
        <v>47</v>
      </c>
    </row>
    <row r="85" ht="24" spans="1:11">
      <c r="A85" s="114">
        <v>83</v>
      </c>
      <c r="B85" s="121" t="s">
        <v>118</v>
      </c>
      <c r="C85" s="120">
        <v>2428</v>
      </c>
      <c r="D85" s="124">
        <v>48266</v>
      </c>
      <c r="E85" s="116" t="s">
        <v>160</v>
      </c>
      <c r="F85" s="124">
        <v>29684.8</v>
      </c>
      <c r="G85" s="125">
        <v>1425.43</v>
      </c>
      <c r="H85" s="120" t="s">
        <v>435</v>
      </c>
      <c r="I85" s="120" t="s">
        <v>29</v>
      </c>
      <c r="J85" s="135">
        <v>1</v>
      </c>
      <c r="K85" s="120" t="s">
        <v>432</v>
      </c>
    </row>
    <row r="86" ht="24" spans="1:11">
      <c r="A86" s="114">
        <v>84</v>
      </c>
      <c r="B86" s="121" t="s">
        <v>119</v>
      </c>
      <c r="C86" s="120">
        <v>1277</v>
      </c>
      <c r="D86" s="124">
        <v>104667.19</v>
      </c>
      <c r="E86" s="116" t="s">
        <v>160</v>
      </c>
      <c r="F86" s="124">
        <v>29498</v>
      </c>
      <c r="G86" s="125">
        <v>527.66</v>
      </c>
      <c r="H86" s="120" t="s">
        <v>435</v>
      </c>
      <c r="I86" s="120" t="s">
        <v>31</v>
      </c>
      <c r="J86" s="135">
        <v>1</v>
      </c>
      <c r="K86" s="120" t="s">
        <v>432</v>
      </c>
    </row>
    <row r="87" ht="24" spans="1:11">
      <c r="A87" s="114">
        <v>85</v>
      </c>
      <c r="B87" s="121" t="s">
        <v>120</v>
      </c>
      <c r="C87" s="120">
        <v>2718</v>
      </c>
      <c r="D87" s="124">
        <v>86029</v>
      </c>
      <c r="E87" s="116" t="s">
        <v>160</v>
      </c>
      <c r="F87" s="124">
        <v>48880</v>
      </c>
      <c r="G87" s="125">
        <v>1398</v>
      </c>
      <c r="H87" s="120" t="s">
        <v>435</v>
      </c>
      <c r="I87" s="120" t="s">
        <v>46</v>
      </c>
      <c r="J87" s="135">
        <v>2</v>
      </c>
      <c r="K87" s="120" t="s">
        <v>432</v>
      </c>
    </row>
    <row r="88" ht="24" spans="1:11">
      <c r="A88" s="114">
        <v>86</v>
      </c>
      <c r="B88" s="121" t="s">
        <v>121</v>
      </c>
      <c r="C88" s="120">
        <v>2059</v>
      </c>
      <c r="D88" s="124">
        <v>78848</v>
      </c>
      <c r="E88" s="116" t="s">
        <v>160</v>
      </c>
      <c r="F88" s="124">
        <v>62814</v>
      </c>
      <c r="G88" s="125">
        <v>2301</v>
      </c>
      <c r="H88" s="120" t="s">
        <v>435</v>
      </c>
      <c r="I88" s="120" t="s">
        <v>27</v>
      </c>
      <c r="J88" s="135">
        <v>2</v>
      </c>
      <c r="K88" s="120" t="s">
        <v>432</v>
      </c>
    </row>
    <row r="89" ht="24" spans="1:11">
      <c r="A89" s="114">
        <v>87</v>
      </c>
      <c r="B89" s="121" t="s">
        <v>122</v>
      </c>
      <c r="C89" s="120">
        <v>1586</v>
      </c>
      <c r="D89" s="124">
        <v>106773</v>
      </c>
      <c r="E89" s="116" t="s">
        <v>160</v>
      </c>
      <c r="F89" s="124">
        <v>19679</v>
      </c>
      <c r="G89" s="125">
        <v>732.65</v>
      </c>
      <c r="H89" s="120" t="s">
        <v>435</v>
      </c>
      <c r="I89" s="120" t="s">
        <v>31</v>
      </c>
      <c r="J89" s="135"/>
      <c r="K89" s="120" t="s">
        <v>432</v>
      </c>
    </row>
  </sheetData>
  <autoFilter ref="A2:L89">
    <extLst/>
  </autoFilter>
  <mergeCells count="1">
    <mergeCell ref="A1:L1"/>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89"/>
  <sheetViews>
    <sheetView topLeftCell="A63" workbookViewId="0">
      <selection activeCell="I3" sqref="I3:I89"/>
    </sheetView>
  </sheetViews>
  <sheetFormatPr defaultColWidth="9" defaultRowHeight="13.5"/>
  <cols>
    <col min="1" max="1" width="7.75" customWidth="1"/>
    <col min="2" max="2" width="15.75" customWidth="1"/>
    <col min="3" max="3" width="18.35" customWidth="1"/>
    <col min="4" max="6" width="19.25" customWidth="1"/>
    <col min="7" max="8" width="28.125" customWidth="1"/>
    <col min="9" max="9" width="15.75" customWidth="1"/>
    <col min="10" max="10" width="16" customWidth="1"/>
    <col min="11" max="11" width="13.75" customWidth="1"/>
    <col min="12" max="12" width="14.35" customWidth="1"/>
    <col min="13" max="13" width="9" customWidth="1"/>
  </cols>
  <sheetData>
    <row r="1" ht="24" customHeight="1" spans="1:12">
      <c r="A1" s="111" t="s">
        <v>154</v>
      </c>
      <c r="B1" s="111"/>
      <c r="C1" s="111"/>
      <c r="D1" s="111"/>
      <c r="E1" s="111"/>
      <c r="F1" s="111"/>
      <c r="G1" s="111"/>
      <c r="H1" s="111"/>
      <c r="I1" s="129"/>
      <c r="J1" s="129"/>
      <c r="K1" s="129"/>
      <c r="L1" s="130"/>
    </row>
    <row r="2" ht="27" customHeight="1" spans="1:12">
      <c r="A2" s="112" t="s">
        <v>1</v>
      </c>
      <c r="B2" s="113" t="s">
        <v>2</v>
      </c>
      <c r="C2" s="112" t="s">
        <v>3</v>
      </c>
      <c r="D2" s="112" t="s">
        <v>155</v>
      </c>
      <c r="E2" s="112" t="s">
        <v>156</v>
      </c>
      <c r="F2" s="113" t="s">
        <v>157</v>
      </c>
      <c r="G2" s="112" t="s">
        <v>158</v>
      </c>
      <c r="H2" s="112" t="s">
        <v>433</v>
      </c>
      <c r="I2" s="112" t="s">
        <v>4</v>
      </c>
      <c r="J2" s="112" t="s">
        <v>430</v>
      </c>
      <c r="K2" s="112" t="s">
        <v>5</v>
      </c>
      <c r="L2" s="112" t="s">
        <v>431</v>
      </c>
    </row>
    <row r="3" ht="24" spans="1:11">
      <c r="A3" s="114">
        <v>1</v>
      </c>
      <c r="B3" s="115" t="s">
        <v>26</v>
      </c>
      <c r="C3" s="116">
        <v>2079</v>
      </c>
      <c r="D3" s="117">
        <v>168401</v>
      </c>
      <c r="E3" s="116" t="s">
        <v>160</v>
      </c>
      <c r="F3" s="118">
        <v>76797</v>
      </c>
      <c r="G3" s="119">
        <v>3926.74</v>
      </c>
      <c r="H3" s="120" t="s">
        <v>435</v>
      </c>
      <c r="I3" s="131" t="s">
        <v>27</v>
      </c>
      <c r="J3" s="132">
        <v>2</v>
      </c>
      <c r="K3" s="131">
        <v>6.6</v>
      </c>
    </row>
    <row r="4" ht="24" spans="1:11">
      <c r="A4" s="114">
        <v>2</v>
      </c>
      <c r="B4" s="115" t="s">
        <v>28</v>
      </c>
      <c r="C4" s="116">
        <v>1682</v>
      </c>
      <c r="D4" s="117">
        <v>209845</v>
      </c>
      <c r="E4" s="116" t="s">
        <v>160</v>
      </c>
      <c r="F4" s="118">
        <v>56101</v>
      </c>
      <c r="G4" s="119">
        <v>2273</v>
      </c>
      <c r="H4" s="120" t="s">
        <v>435</v>
      </c>
      <c r="I4" s="131" t="s">
        <v>29</v>
      </c>
      <c r="J4" s="132">
        <v>2</v>
      </c>
      <c r="K4" s="131">
        <v>0</v>
      </c>
    </row>
    <row r="5" spans="1:11">
      <c r="A5" s="114">
        <v>3</v>
      </c>
      <c r="B5" s="121" t="s">
        <v>30</v>
      </c>
      <c r="C5" s="122">
        <v>1953</v>
      </c>
      <c r="D5" s="123">
        <v>51948</v>
      </c>
      <c r="E5" s="116" t="s">
        <v>160</v>
      </c>
      <c r="F5" s="124">
        <v>18759</v>
      </c>
      <c r="G5" s="125">
        <v>1100</v>
      </c>
      <c r="H5" s="120" t="s">
        <v>435</v>
      </c>
      <c r="I5" s="133" t="s">
        <v>31</v>
      </c>
      <c r="J5" s="134"/>
      <c r="K5" s="133">
        <v>0</v>
      </c>
    </row>
    <row r="6" ht="24" spans="1:11">
      <c r="A6" s="114">
        <v>4</v>
      </c>
      <c r="B6" s="121" t="s">
        <v>32</v>
      </c>
      <c r="C6" s="120">
        <v>1404</v>
      </c>
      <c r="D6" s="124">
        <v>54355</v>
      </c>
      <c r="E6" s="116" t="s">
        <v>160</v>
      </c>
      <c r="F6" s="124">
        <v>20094</v>
      </c>
      <c r="G6" s="125">
        <v>908</v>
      </c>
      <c r="H6" s="120" t="s">
        <v>435</v>
      </c>
      <c r="I6" s="133" t="s">
        <v>31</v>
      </c>
      <c r="J6" s="134"/>
      <c r="K6" s="133">
        <v>0</v>
      </c>
    </row>
    <row r="7" ht="24" spans="1:11">
      <c r="A7" s="114">
        <v>5</v>
      </c>
      <c r="B7" s="121" t="s">
        <v>33</v>
      </c>
      <c r="C7" s="120">
        <v>1820</v>
      </c>
      <c r="D7" s="124">
        <v>340000</v>
      </c>
      <c r="E7" s="116" t="s">
        <v>160</v>
      </c>
      <c r="F7" s="124">
        <v>43940</v>
      </c>
      <c r="G7" s="125">
        <v>2966</v>
      </c>
      <c r="H7" s="120" t="s">
        <v>435</v>
      </c>
      <c r="I7" s="133" t="s">
        <v>29</v>
      </c>
      <c r="J7" s="134">
        <v>2</v>
      </c>
      <c r="K7" s="133">
        <v>0</v>
      </c>
    </row>
    <row r="8" ht="24" spans="1:11">
      <c r="A8" s="114">
        <v>6</v>
      </c>
      <c r="B8" s="121" t="s">
        <v>34</v>
      </c>
      <c r="C8" s="120">
        <v>3728</v>
      </c>
      <c r="D8" s="124">
        <v>42079.7</v>
      </c>
      <c r="E8" s="116" t="s">
        <v>160</v>
      </c>
      <c r="F8" s="124">
        <v>32646</v>
      </c>
      <c r="G8" s="125">
        <v>3654.45</v>
      </c>
      <c r="H8" s="120" t="s">
        <v>435</v>
      </c>
      <c r="I8" s="133" t="s">
        <v>29</v>
      </c>
      <c r="J8" s="134">
        <v>3</v>
      </c>
      <c r="K8" s="133" t="s">
        <v>47</v>
      </c>
    </row>
    <row r="9" spans="1:11">
      <c r="A9" s="114">
        <v>7</v>
      </c>
      <c r="B9" s="121" t="s">
        <v>37</v>
      </c>
      <c r="C9" s="120">
        <v>1374</v>
      </c>
      <c r="D9" s="124">
        <v>29059.56</v>
      </c>
      <c r="E9" s="116" t="s">
        <v>160</v>
      </c>
      <c r="F9" s="124">
        <v>32396.57</v>
      </c>
      <c r="G9" s="125">
        <v>166.02</v>
      </c>
      <c r="H9" s="120" t="s">
        <v>435</v>
      </c>
      <c r="I9" s="133"/>
      <c r="J9" s="134"/>
      <c r="K9" s="133" t="s">
        <v>47</v>
      </c>
    </row>
    <row r="10" spans="1:11">
      <c r="A10" s="114">
        <v>8</v>
      </c>
      <c r="B10" s="121" t="s">
        <v>38</v>
      </c>
      <c r="C10" s="120">
        <v>3750</v>
      </c>
      <c r="D10" s="124">
        <v>25005.11</v>
      </c>
      <c r="E10" s="116" t="s">
        <v>160</v>
      </c>
      <c r="F10" s="124">
        <v>21628</v>
      </c>
      <c r="G10" s="125">
        <v>467.39</v>
      </c>
      <c r="H10" s="120" t="s">
        <v>435</v>
      </c>
      <c r="I10" s="133" t="s">
        <v>31</v>
      </c>
      <c r="J10" s="134">
        <v>1</v>
      </c>
      <c r="K10" s="133" t="s">
        <v>47</v>
      </c>
    </row>
    <row r="11" spans="1:11">
      <c r="A11" s="114">
        <v>9</v>
      </c>
      <c r="B11" s="121" t="s">
        <v>39</v>
      </c>
      <c r="C11" s="120">
        <v>2922</v>
      </c>
      <c r="D11" s="124">
        <v>72604</v>
      </c>
      <c r="E11" s="116" t="s">
        <v>160</v>
      </c>
      <c r="F11" s="124">
        <v>12748</v>
      </c>
      <c r="G11" s="125">
        <v>662.15</v>
      </c>
      <c r="H11" s="120" t="s">
        <v>435</v>
      </c>
      <c r="I11" s="133" t="s">
        <v>31</v>
      </c>
      <c r="J11" s="134">
        <v>1</v>
      </c>
      <c r="K11" s="133" t="s">
        <v>47</v>
      </c>
    </row>
    <row r="12" ht="24" spans="1:11">
      <c r="A12" s="114">
        <v>10</v>
      </c>
      <c r="B12" s="121" t="s">
        <v>40</v>
      </c>
      <c r="C12" s="120">
        <v>3643</v>
      </c>
      <c r="D12" s="124">
        <v>69333</v>
      </c>
      <c r="E12" s="116" t="s">
        <v>160</v>
      </c>
      <c r="F12" s="124">
        <v>32905</v>
      </c>
      <c r="G12" s="125">
        <v>1094</v>
      </c>
      <c r="H12" s="120" t="s">
        <v>435</v>
      </c>
      <c r="I12" s="133"/>
      <c r="J12" s="134"/>
      <c r="K12" s="133" t="s">
        <v>47</v>
      </c>
    </row>
    <row r="13" ht="24" spans="1:11">
      <c r="A13" s="114">
        <v>11</v>
      </c>
      <c r="B13" s="121" t="s">
        <v>41</v>
      </c>
      <c r="C13" s="120">
        <v>7609</v>
      </c>
      <c r="D13" s="124">
        <v>166810</v>
      </c>
      <c r="E13" s="116" t="s">
        <v>160</v>
      </c>
      <c r="F13" s="124">
        <v>81454</v>
      </c>
      <c r="G13" s="125">
        <v>876</v>
      </c>
      <c r="H13" s="120" t="s">
        <v>435</v>
      </c>
      <c r="I13" s="133"/>
      <c r="J13" s="134"/>
      <c r="K13" s="133" t="s">
        <v>47</v>
      </c>
    </row>
    <row r="14" ht="24" spans="1:11">
      <c r="A14" s="114">
        <v>12</v>
      </c>
      <c r="B14" s="121" t="s">
        <v>42</v>
      </c>
      <c r="C14" s="120">
        <v>7940</v>
      </c>
      <c r="D14" s="124">
        <v>132000</v>
      </c>
      <c r="E14" s="116" t="s">
        <v>160</v>
      </c>
      <c r="F14" s="124">
        <v>53870</v>
      </c>
      <c r="G14" s="125">
        <v>1901.8</v>
      </c>
      <c r="H14" s="120" t="s">
        <v>435</v>
      </c>
      <c r="I14" s="133"/>
      <c r="J14" s="134"/>
      <c r="K14" s="133" t="s">
        <v>47</v>
      </c>
    </row>
    <row r="15" ht="24" spans="1:11">
      <c r="A15" s="114">
        <v>13</v>
      </c>
      <c r="B15" s="121" t="s">
        <v>43</v>
      </c>
      <c r="C15" s="120">
        <v>4043</v>
      </c>
      <c r="D15" s="124">
        <v>105200</v>
      </c>
      <c r="E15" s="116" t="s">
        <v>160</v>
      </c>
      <c r="F15" s="124">
        <v>84700</v>
      </c>
      <c r="G15" s="125">
        <v>3774</v>
      </c>
      <c r="H15" s="120" t="s">
        <v>435</v>
      </c>
      <c r="I15" s="120" t="s">
        <v>44</v>
      </c>
      <c r="J15" s="135">
        <v>3</v>
      </c>
      <c r="K15" s="120" t="s">
        <v>47</v>
      </c>
    </row>
    <row r="16" spans="1:11">
      <c r="A16" s="114">
        <v>14</v>
      </c>
      <c r="B16" s="126" t="s">
        <v>45</v>
      </c>
      <c r="C16" s="127">
        <v>7842</v>
      </c>
      <c r="D16" s="124">
        <v>153021</v>
      </c>
      <c r="E16" s="116" t="s">
        <v>160</v>
      </c>
      <c r="F16" s="124">
        <v>49229</v>
      </c>
      <c r="G16" s="125">
        <v>1487</v>
      </c>
      <c r="H16" s="120" t="s">
        <v>435</v>
      </c>
      <c r="I16" s="120" t="s">
        <v>46</v>
      </c>
      <c r="J16" s="135">
        <v>4</v>
      </c>
      <c r="K16" s="120" t="s">
        <v>47</v>
      </c>
    </row>
    <row r="17" spans="1:11">
      <c r="A17" s="114">
        <v>15</v>
      </c>
      <c r="B17" s="126" t="s">
        <v>48</v>
      </c>
      <c r="C17" s="127">
        <v>4923</v>
      </c>
      <c r="D17" s="124">
        <v>40632</v>
      </c>
      <c r="E17" s="116" t="s">
        <v>160</v>
      </c>
      <c r="F17" s="124">
        <v>16850</v>
      </c>
      <c r="G17" s="125">
        <v>813.86</v>
      </c>
      <c r="H17" s="120" t="s">
        <v>435</v>
      </c>
      <c r="I17" s="120" t="s">
        <v>29</v>
      </c>
      <c r="J17" s="135">
        <v>2</v>
      </c>
      <c r="K17" s="120" t="s">
        <v>47</v>
      </c>
    </row>
    <row r="18" ht="24" spans="1:11">
      <c r="A18" s="114">
        <v>16</v>
      </c>
      <c r="B18" s="126" t="s">
        <v>49</v>
      </c>
      <c r="C18" s="127">
        <v>6645</v>
      </c>
      <c r="D18" s="124">
        <v>94667</v>
      </c>
      <c r="E18" s="116" t="s">
        <v>160</v>
      </c>
      <c r="F18" s="124">
        <v>80122</v>
      </c>
      <c r="G18" s="125">
        <v>2159</v>
      </c>
      <c r="H18" s="120" t="s">
        <v>435</v>
      </c>
      <c r="I18" s="120" t="s">
        <v>27</v>
      </c>
      <c r="J18" s="135">
        <v>3</v>
      </c>
      <c r="K18" s="120" t="s">
        <v>47</v>
      </c>
    </row>
    <row r="19" spans="1:11">
      <c r="A19" s="114">
        <v>17</v>
      </c>
      <c r="B19" s="126" t="s">
        <v>50</v>
      </c>
      <c r="C19" s="127">
        <v>7348</v>
      </c>
      <c r="D19" s="124">
        <v>70000</v>
      </c>
      <c r="E19" s="116" t="s">
        <v>160</v>
      </c>
      <c r="F19" s="124">
        <v>74169</v>
      </c>
      <c r="G19" s="125">
        <v>4822</v>
      </c>
      <c r="H19" s="120" t="s">
        <v>435</v>
      </c>
      <c r="I19" s="120" t="s">
        <v>27</v>
      </c>
      <c r="J19" s="135">
        <v>3</v>
      </c>
      <c r="K19" s="120" t="s">
        <v>47</v>
      </c>
    </row>
    <row r="20" spans="1:11">
      <c r="A20" s="114">
        <v>18</v>
      </c>
      <c r="B20" s="126" t="s">
        <v>51</v>
      </c>
      <c r="C20" s="127">
        <v>5894</v>
      </c>
      <c r="D20" s="124">
        <v>84247.5</v>
      </c>
      <c r="E20" s="116" t="s">
        <v>160</v>
      </c>
      <c r="F20" s="124">
        <v>55291.32</v>
      </c>
      <c r="G20" s="125">
        <v>1398.37</v>
      </c>
      <c r="H20" s="120" t="s">
        <v>435</v>
      </c>
      <c r="I20" s="120" t="s">
        <v>46</v>
      </c>
      <c r="J20" s="135"/>
      <c r="K20" s="120" t="s">
        <v>47</v>
      </c>
    </row>
    <row r="21" spans="1:11">
      <c r="A21" s="114">
        <v>19</v>
      </c>
      <c r="B21" s="126" t="s">
        <v>52</v>
      </c>
      <c r="C21" s="127">
        <v>1815</v>
      </c>
      <c r="D21" s="124">
        <v>193004</v>
      </c>
      <c r="E21" s="116" t="s">
        <v>160</v>
      </c>
      <c r="F21" s="124">
        <v>25954</v>
      </c>
      <c r="G21" s="125">
        <v>325</v>
      </c>
      <c r="H21" s="120" t="s">
        <v>435</v>
      </c>
      <c r="I21" s="120" t="s">
        <v>31</v>
      </c>
      <c r="J21" s="135"/>
      <c r="K21" s="120" t="s">
        <v>47</v>
      </c>
    </row>
    <row r="22" spans="1:11">
      <c r="A22" s="114">
        <v>20</v>
      </c>
      <c r="B22" s="126" t="s">
        <v>53</v>
      </c>
      <c r="C22" s="127">
        <v>3884</v>
      </c>
      <c r="D22" s="124">
        <v>105600</v>
      </c>
      <c r="E22" s="116" t="s">
        <v>160</v>
      </c>
      <c r="F22" s="124">
        <v>71244</v>
      </c>
      <c r="G22" s="125">
        <v>927</v>
      </c>
      <c r="H22" s="120" t="s">
        <v>435</v>
      </c>
      <c r="I22" s="120" t="s">
        <v>29</v>
      </c>
      <c r="J22" s="135">
        <v>1</v>
      </c>
      <c r="K22" s="120" t="s">
        <v>47</v>
      </c>
    </row>
    <row r="23" spans="1:11">
      <c r="A23" s="114">
        <v>21</v>
      </c>
      <c r="B23" s="126" t="s">
        <v>54</v>
      </c>
      <c r="C23" s="127">
        <v>4465</v>
      </c>
      <c r="D23" s="124">
        <v>161196</v>
      </c>
      <c r="E23" s="116" t="s">
        <v>160</v>
      </c>
      <c r="F23" s="124">
        <v>39001</v>
      </c>
      <c r="G23" s="125">
        <v>2218.42</v>
      </c>
      <c r="H23" s="120" t="s">
        <v>435</v>
      </c>
      <c r="I23" s="120" t="s">
        <v>31</v>
      </c>
      <c r="J23" s="135">
        <v>2</v>
      </c>
      <c r="K23" s="120" t="s">
        <v>47</v>
      </c>
    </row>
    <row r="24" spans="1:11">
      <c r="A24" s="114">
        <v>22</v>
      </c>
      <c r="B24" s="121" t="s">
        <v>55</v>
      </c>
      <c r="C24" s="120">
        <v>6273</v>
      </c>
      <c r="D24" s="128">
        <v>237920</v>
      </c>
      <c r="E24" s="116" t="s">
        <v>160</v>
      </c>
      <c r="F24" s="124">
        <v>112230.4</v>
      </c>
      <c r="G24" s="125">
        <v>1569</v>
      </c>
      <c r="H24" s="120" t="s">
        <v>435</v>
      </c>
      <c r="I24" s="120" t="s">
        <v>29</v>
      </c>
      <c r="J24" s="135">
        <v>2</v>
      </c>
      <c r="K24" s="120" t="s">
        <v>47</v>
      </c>
    </row>
    <row r="25" ht="24" spans="1:11">
      <c r="A25" s="114">
        <v>23</v>
      </c>
      <c r="B25" s="121" t="s">
        <v>56</v>
      </c>
      <c r="C25" s="120">
        <v>3301</v>
      </c>
      <c r="D25" s="124">
        <v>66681.35</v>
      </c>
      <c r="E25" s="116" t="s">
        <v>160</v>
      </c>
      <c r="F25" s="124">
        <v>30170</v>
      </c>
      <c r="G25" s="125">
        <v>1756.22</v>
      </c>
      <c r="H25" s="120" t="s">
        <v>435</v>
      </c>
      <c r="I25" s="120" t="s">
        <v>31</v>
      </c>
      <c r="J25" s="135"/>
      <c r="K25" s="120" t="s">
        <v>47</v>
      </c>
    </row>
    <row r="26" ht="24" spans="1:11">
      <c r="A26" s="114">
        <v>24</v>
      </c>
      <c r="B26" s="121" t="s">
        <v>57</v>
      </c>
      <c r="C26" s="120">
        <v>2933</v>
      </c>
      <c r="D26" s="124">
        <v>116830</v>
      </c>
      <c r="E26" s="116" t="s">
        <v>160</v>
      </c>
      <c r="F26" s="124">
        <v>70907</v>
      </c>
      <c r="G26" s="125">
        <v>1572.2</v>
      </c>
      <c r="H26" s="120" t="s">
        <v>435</v>
      </c>
      <c r="I26" s="120" t="s">
        <v>58</v>
      </c>
      <c r="J26" s="135">
        <v>2</v>
      </c>
      <c r="K26" s="120" t="s">
        <v>47</v>
      </c>
    </row>
    <row r="27" spans="1:11">
      <c r="A27" s="114">
        <v>25</v>
      </c>
      <c r="B27" s="121" t="s">
        <v>59</v>
      </c>
      <c r="C27" s="120">
        <v>4182</v>
      </c>
      <c r="D27" s="124">
        <v>497422</v>
      </c>
      <c r="E27" s="116" t="s">
        <v>160</v>
      </c>
      <c r="F27" s="124">
        <v>90975</v>
      </c>
      <c r="G27" s="125">
        <v>2072.1</v>
      </c>
      <c r="H27" s="120" t="s">
        <v>435</v>
      </c>
      <c r="I27" s="120" t="s">
        <v>27</v>
      </c>
      <c r="J27" s="135">
        <v>3</v>
      </c>
      <c r="K27" s="120" t="s">
        <v>47</v>
      </c>
    </row>
    <row r="28" spans="1:11">
      <c r="A28" s="114">
        <v>26</v>
      </c>
      <c r="B28" s="121" t="s">
        <v>60</v>
      </c>
      <c r="C28" s="120">
        <v>2464</v>
      </c>
      <c r="D28" s="124">
        <v>81345</v>
      </c>
      <c r="E28" s="116" t="s">
        <v>160</v>
      </c>
      <c r="F28" s="124">
        <v>49467</v>
      </c>
      <c r="G28" s="125">
        <v>831</v>
      </c>
      <c r="H28" s="120" t="s">
        <v>435</v>
      </c>
      <c r="I28" s="120"/>
      <c r="J28" s="135"/>
      <c r="K28" s="120" t="s">
        <v>47</v>
      </c>
    </row>
    <row r="29" ht="24" spans="1:11">
      <c r="A29" s="114">
        <v>27</v>
      </c>
      <c r="B29" s="121" t="s">
        <v>61</v>
      </c>
      <c r="C29" s="120">
        <v>6303</v>
      </c>
      <c r="D29" s="124">
        <v>173000</v>
      </c>
      <c r="E29" s="116" t="s">
        <v>160</v>
      </c>
      <c r="F29" s="124">
        <v>85786</v>
      </c>
      <c r="G29" s="125">
        <v>5369</v>
      </c>
      <c r="H29" s="120" t="s">
        <v>435</v>
      </c>
      <c r="I29" s="120" t="s">
        <v>46</v>
      </c>
      <c r="J29" s="135">
        <v>3</v>
      </c>
      <c r="K29" s="120" t="s">
        <v>47</v>
      </c>
    </row>
    <row r="30" spans="1:11">
      <c r="A30" s="114">
        <v>28</v>
      </c>
      <c r="B30" s="121" t="s">
        <v>62</v>
      </c>
      <c r="C30" s="120">
        <v>3700</v>
      </c>
      <c r="D30" s="124">
        <v>111888</v>
      </c>
      <c r="E30" s="116" t="s">
        <v>160</v>
      </c>
      <c r="F30" s="124">
        <v>56983</v>
      </c>
      <c r="G30" s="125">
        <v>2150</v>
      </c>
      <c r="H30" s="120" t="s">
        <v>435</v>
      </c>
      <c r="I30" s="120" t="s">
        <v>31</v>
      </c>
      <c r="J30" s="135"/>
      <c r="K30" s="120" t="s">
        <v>47</v>
      </c>
    </row>
    <row r="31" ht="24" spans="1:11">
      <c r="A31" s="114">
        <v>29</v>
      </c>
      <c r="B31" s="121" t="s">
        <v>63</v>
      </c>
      <c r="C31" s="120">
        <v>2495</v>
      </c>
      <c r="D31" s="124">
        <v>66700</v>
      </c>
      <c r="E31" s="116" t="s">
        <v>160</v>
      </c>
      <c r="F31" s="124">
        <v>42578</v>
      </c>
      <c r="G31" s="125">
        <v>1500</v>
      </c>
      <c r="H31" s="120" t="s">
        <v>435</v>
      </c>
      <c r="I31" s="120" t="s">
        <v>31</v>
      </c>
      <c r="J31" s="135"/>
      <c r="K31" s="120" t="s">
        <v>47</v>
      </c>
    </row>
    <row r="32" ht="24" spans="1:11">
      <c r="A32" s="114">
        <v>30</v>
      </c>
      <c r="B32" s="121" t="s">
        <v>64</v>
      </c>
      <c r="C32" s="120">
        <v>1488</v>
      </c>
      <c r="D32" s="124">
        <v>58201</v>
      </c>
      <c r="E32" s="116" t="s">
        <v>160</v>
      </c>
      <c r="F32" s="124">
        <v>18245</v>
      </c>
      <c r="G32" s="125">
        <v>392</v>
      </c>
      <c r="H32" s="120" t="s">
        <v>435</v>
      </c>
      <c r="I32" s="120"/>
      <c r="J32" s="135"/>
      <c r="K32" s="120" t="s">
        <v>47</v>
      </c>
    </row>
    <row r="33" spans="1:11">
      <c r="A33" s="114">
        <v>31</v>
      </c>
      <c r="B33" s="121" t="s">
        <v>65</v>
      </c>
      <c r="C33" s="120">
        <v>11491</v>
      </c>
      <c r="D33" s="124">
        <v>419535</v>
      </c>
      <c r="E33" s="116" t="s">
        <v>160</v>
      </c>
      <c r="F33" s="124">
        <v>113962</v>
      </c>
      <c r="G33" s="125">
        <v>6217</v>
      </c>
      <c r="H33" s="120" t="s">
        <v>435</v>
      </c>
      <c r="I33" s="120" t="s">
        <v>31</v>
      </c>
      <c r="J33" s="135">
        <v>1</v>
      </c>
      <c r="K33" s="120" t="s">
        <v>47</v>
      </c>
    </row>
    <row r="34" spans="1:11">
      <c r="A34" s="114">
        <v>32</v>
      </c>
      <c r="B34" s="121" t="s">
        <v>66</v>
      </c>
      <c r="C34" s="120">
        <v>4172</v>
      </c>
      <c r="D34" s="124">
        <v>155998</v>
      </c>
      <c r="E34" s="116" t="s">
        <v>160</v>
      </c>
      <c r="F34" s="124">
        <v>71304</v>
      </c>
      <c r="G34" s="125">
        <v>1343.03</v>
      </c>
      <c r="H34" s="120" t="s">
        <v>435</v>
      </c>
      <c r="I34" s="120" t="s">
        <v>46</v>
      </c>
      <c r="J34" s="135">
        <v>2</v>
      </c>
      <c r="K34" s="120">
        <v>0</v>
      </c>
    </row>
    <row r="35" spans="1:11">
      <c r="A35" s="114">
        <v>33</v>
      </c>
      <c r="B35" s="121" t="s">
        <v>67</v>
      </c>
      <c r="C35" s="120">
        <v>7707</v>
      </c>
      <c r="D35" s="124">
        <v>154425</v>
      </c>
      <c r="E35" s="116" t="s">
        <v>160</v>
      </c>
      <c r="F35" s="124">
        <v>124112</v>
      </c>
      <c r="G35" s="125">
        <v>3841</v>
      </c>
      <c r="H35" s="120" t="s">
        <v>435</v>
      </c>
      <c r="I35" s="120" t="s">
        <v>27</v>
      </c>
      <c r="J35" s="135">
        <v>2</v>
      </c>
      <c r="K35" s="120">
        <v>0</v>
      </c>
    </row>
    <row r="36" spans="1:11">
      <c r="A36" s="114">
        <v>34</v>
      </c>
      <c r="B36" s="121" t="s">
        <v>68</v>
      </c>
      <c r="C36" s="120">
        <v>4919</v>
      </c>
      <c r="D36" s="124">
        <v>167992</v>
      </c>
      <c r="E36" s="116" t="s">
        <v>160</v>
      </c>
      <c r="F36" s="124">
        <v>50991</v>
      </c>
      <c r="G36" s="125">
        <v>2075</v>
      </c>
      <c r="H36" s="120" t="s">
        <v>435</v>
      </c>
      <c r="I36" s="120" t="s">
        <v>31</v>
      </c>
      <c r="J36" s="135"/>
      <c r="K36" s="120">
        <v>0</v>
      </c>
    </row>
    <row r="37" spans="1:11">
      <c r="A37" s="114">
        <v>35</v>
      </c>
      <c r="B37" s="121" t="s">
        <v>69</v>
      </c>
      <c r="C37" s="120">
        <v>3394</v>
      </c>
      <c r="D37" s="124">
        <v>113005</v>
      </c>
      <c r="E37" s="116" t="s">
        <v>160</v>
      </c>
      <c r="F37" s="124">
        <v>80479</v>
      </c>
      <c r="G37" s="125">
        <v>1742.73</v>
      </c>
      <c r="H37" s="120" t="s">
        <v>435</v>
      </c>
      <c r="I37" s="120" t="s">
        <v>29</v>
      </c>
      <c r="J37" s="135">
        <v>1</v>
      </c>
      <c r="K37" s="120">
        <v>0</v>
      </c>
    </row>
    <row r="38" ht="24" spans="1:11">
      <c r="A38" s="114">
        <v>36</v>
      </c>
      <c r="B38" s="121" t="s">
        <v>70</v>
      </c>
      <c r="C38" s="120">
        <v>2827</v>
      </c>
      <c r="D38" s="124">
        <v>108282</v>
      </c>
      <c r="E38" s="116" t="s">
        <v>160</v>
      </c>
      <c r="F38" s="124">
        <v>40994</v>
      </c>
      <c r="G38" s="125">
        <v>1516</v>
      </c>
      <c r="H38" s="120" t="s">
        <v>435</v>
      </c>
      <c r="I38" s="120" t="s">
        <v>31</v>
      </c>
      <c r="J38" s="135">
        <v>1</v>
      </c>
      <c r="K38" s="120">
        <v>0</v>
      </c>
    </row>
    <row r="39" spans="1:11">
      <c r="A39" s="114">
        <v>37</v>
      </c>
      <c r="B39" s="121" t="s">
        <v>71</v>
      </c>
      <c r="C39" s="120">
        <v>8452</v>
      </c>
      <c r="D39" s="124">
        <v>151544.3</v>
      </c>
      <c r="E39" s="116" t="s">
        <v>160</v>
      </c>
      <c r="F39" s="124">
        <v>71668.03</v>
      </c>
      <c r="G39" s="125">
        <v>4258.33</v>
      </c>
      <c r="H39" s="120" t="s">
        <v>435</v>
      </c>
      <c r="I39" s="120" t="s">
        <v>46</v>
      </c>
      <c r="J39" s="135">
        <v>5</v>
      </c>
      <c r="K39" s="120">
        <v>0</v>
      </c>
    </row>
    <row r="40" spans="1:11">
      <c r="A40" s="114">
        <v>38</v>
      </c>
      <c r="B40" s="121" t="s">
        <v>72</v>
      </c>
      <c r="C40" s="120">
        <v>1311</v>
      </c>
      <c r="D40" s="124">
        <v>214000</v>
      </c>
      <c r="E40" s="116" t="s">
        <v>160</v>
      </c>
      <c r="F40" s="124">
        <v>52000</v>
      </c>
      <c r="G40" s="125">
        <v>759.68</v>
      </c>
      <c r="H40" s="120" t="s">
        <v>435</v>
      </c>
      <c r="I40" s="120"/>
      <c r="J40" s="135"/>
      <c r="K40" s="120">
        <v>0</v>
      </c>
    </row>
    <row r="41" ht="24" spans="1:11">
      <c r="A41" s="114">
        <v>39</v>
      </c>
      <c r="B41" s="121" t="s">
        <v>73</v>
      </c>
      <c r="C41" s="120">
        <v>11743</v>
      </c>
      <c r="D41" s="124">
        <v>300000</v>
      </c>
      <c r="E41" s="116" t="s">
        <v>160</v>
      </c>
      <c r="F41" s="124">
        <v>119889</v>
      </c>
      <c r="G41" s="125">
        <v>4542</v>
      </c>
      <c r="H41" s="120" t="s">
        <v>435</v>
      </c>
      <c r="I41" s="120" t="s">
        <v>27</v>
      </c>
      <c r="J41" s="135">
        <v>4</v>
      </c>
      <c r="K41" s="120">
        <v>0</v>
      </c>
    </row>
    <row r="42" ht="24" spans="1:11">
      <c r="A42" s="114">
        <v>40</v>
      </c>
      <c r="B42" s="121" t="s">
        <v>74</v>
      </c>
      <c r="C42" s="120">
        <v>2925</v>
      </c>
      <c r="D42" s="124">
        <v>58586</v>
      </c>
      <c r="E42" s="116" t="s">
        <v>160</v>
      </c>
      <c r="F42" s="124">
        <v>27572</v>
      </c>
      <c r="G42" s="125">
        <v>1044</v>
      </c>
      <c r="H42" s="120" t="s">
        <v>435</v>
      </c>
      <c r="I42" s="120" t="s">
        <v>31</v>
      </c>
      <c r="J42" s="135"/>
      <c r="K42" s="120">
        <v>0</v>
      </c>
    </row>
    <row r="43" spans="1:11">
      <c r="A43" s="114">
        <v>41</v>
      </c>
      <c r="B43" s="121" t="s">
        <v>75</v>
      </c>
      <c r="C43" s="120">
        <v>2556</v>
      </c>
      <c r="D43" s="124">
        <v>96173</v>
      </c>
      <c r="E43" s="122" t="s">
        <v>160</v>
      </c>
      <c r="F43" s="124">
        <v>46020</v>
      </c>
      <c r="G43" s="125">
        <v>1350</v>
      </c>
      <c r="H43" s="120" t="s">
        <v>435</v>
      </c>
      <c r="I43" s="120" t="s">
        <v>29</v>
      </c>
      <c r="J43" s="135">
        <v>1</v>
      </c>
      <c r="K43" s="120">
        <v>0</v>
      </c>
    </row>
    <row r="44" spans="1:11">
      <c r="A44" s="114">
        <v>42</v>
      </c>
      <c r="B44" s="121" t="s">
        <v>76</v>
      </c>
      <c r="C44" s="120">
        <v>2431</v>
      </c>
      <c r="D44" s="124">
        <v>78925</v>
      </c>
      <c r="E44" s="122" t="s">
        <v>160</v>
      </c>
      <c r="F44" s="124">
        <v>26959</v>
      </c>
      <c r="G44" s="125">
        <v>1200</v>
      </c>
      <c r="H44" s="120" t="s">
        <v>435</v>
      </c>
      <c r="I44" s="120" t="s">
        <v>29</v>
      </c>
      <c r="J44" s="135">
        <v>1</v>
      </c>
      <c r="K44" s="120">
        <v>0</v>
      </c>
    </row>
    <row r="45" ht="24" spans="1:11">
      <c r="A45" s="114">
        <v>43</v>
      </c>
      <c r="B45" s="121" t="s">
        <v>77</v>
      </c>
      <c r="C45" s="120">
        <v>6707</v>
      </c>
      <c r="D45" s="124">
        <v>231430</v>
      </c>
      <c r="E45" s="122" t="s">
        <v>160</v>
      </c>
      <c r="F45" s="124">
        <v>107134</v>
      </c>
      <c r="G45" s="125">
        <v>3601</v>
      </c>
      <c r="H45" s="120" t="s">
        <v>435</v>
      </c>
      <c r="I45" s="120" t="s">
        <v>29</v>
      </c>
      <c r="J45" s="135">
        <v>4</v>
      </c>
      <c r="K45" s="120" t="s">
        <v>47</v>
      </c>
    </row>
    <row r="46" spans="1:11">
      <c r="A46" s="114">
        <v>44</v>
      </c>
      <c r="B46" s="121" t="s">
        <v>78</v>
      </c>
      <c r="C46" s="120">
        <v>5821</v>
      </c>
      <c r="D46" s="124">
        <v>109843</v>
      </c>
      <c r="E46" s="116" t="s">
        <v>160</v>
      </c>
      <c r="F46" s="124">
        <v>99223</v>
      </c>
      <c r="G46" s="125">
        <v>3429</v>
      </c>
      <c r="H46" s="120" t="s">
        <v>435</v>
      </c>
      <c r="I46" s="120" t="s">
        <v>79</v>
      </c>
      <c r="J46" s="135">
        <v>2</v>
      </c>
      <c r="K46" s="120" t="s">
        <v>47</v>
      </c>
    </row>
    <row r="47" ht="24" spans="1:11">
      <c r="A47" s="114">
        <v>45</v>
      </c>
      <c r="B47" s="121" t="s">
        <v>80</v>
      </c>
      <c r="C47" s="120">
        <v>2844</v>
      </c>
      <c r="D47" s="124">
        <v>83975</v>
      </c>
      <c r="E47" s="116" t="s">
        <v>160</v>
      </c>
      <c r="F47" s="124">
        <v>34766</v>
      </c>
      <c r="G47" s="125">
        <v>1560</v>
      </c>
      <c r="H47" s="120" t="s">
        <v>435</v>
      </c>
      <c r="I47" s="120" t="s">
        <v>29</v>
      </c>
      <c r="J47" s="135">
        <v>1</v>
      </c>
      <c r="K47" s="120" t="s">
        <v>47</v>
      </c>
    </row>
    <row r="48" ht="24" spans="1:11">
      <c r="A48" s="114">
        <v>46</v>
      </c>
      <c r="B48" s="121" t="s">
        <v>81</v>
      </c>
      <c r="C48" s="120">
        <v>1712</v>
      </c>
      <c r="D48" s="124">
        <v>50280</v>
      </c>
      <c r="E48" s="116" t="s">
        <v>160</v>
      </c>
      <c r="F48" s="124">
        <v>10982</v>
      </c>
      <c r="G48" s="125">
        <v>350.1</v>
      </c>
      <c r="H48" s="120" t="s">
        <v>435</v>
      </c>
      <c r="I48" s="120" t="s">
        <v>29</v>
      </c>
      <c r="J48" s="135"/>
      <c r="K48" s="120" t="s">
        <v>47</v>
      </c>
    </row>
    <row r="49" ht="24" spans="1:11">
      <c r="A49" s="114">
        <v>47</v>
      </c>
      <c r="B49" s="121" t="s">
        <v>82</v>
      </c>
      <c r="C49" s="120">
        <v>2929</v>
      </c>
      <c r="D49" s="124">
        <v>48057</v>
      </c>
      <c r="E49" s="116" t="s">
        <v>160</v>
      </c>
      <c r="F49" s="124">
        <v>30811</v>
      </c>
      <c r="G49" s="125">
        <v>1393.19</v>
      </c>
      <c r="H49" s="120" t="s">
        <v>435</v>
      </c>
      <c r="I49" s="120" t="s">
        <v>29</v>
      </c>
      <c r="J49" s="135">
        <v>1</v>
      </c>
      <c r="K49" s="120" t="s">
        <v>47</v>
      </c>
    </row>
    <row r="50" spans="1:11">
      <c r="A50" s="114">
        <v>48</v>
      </c>
      <c r="B50" s="121" t="s">
        <v>83</v>
      </c>
      <c r="C50" s="120">
        <v>2209</v>
      </c>
      <c r="D50" s="124">
        <v>48400</v>
      </c>
      <c r="E50" s="116" t="s">
        <v>160</v>
      </c>
      <c r="F50" s="124">
        <v>17331</v>
      </c>
      <c r="G50" s="125">
        <v>675</v>
      </c>
      <c r="H50" s="120" t="s">
        <v>435</v>
      </c>
      <c r="I50" s="120"/>
      <c r="J50" s="135"/>
      <c r="K50" s="120" t="s">
        <v>47</v>
      </c>
    </row>
    <row r="51" ht="24" spans="1:11">
      <c r="A51" s="114">
        <v>49</v>
      </c>
      <c r="B51" s="121" t="s">
        <v>84</v>
      </c>
      <c r="C51" s="120">
        <v>2801</v>
      </c>
      <c r="D51" s="124">
        <v>66000</v>
      </c>
      <c r="E51" s="116" t="s">
        <v>160</v>
      </c>
      <c r="F51" s="124">
        <v>45000</v>
      </c>
      <c r="G51" s="125">
        <v>1030</v>
      </c>
      <c r="H51" s="120" t="s">
        <v>435</v>
      </c>
      <c r="I51" s="120"/>
      <c r="J51" s="135"/>
      <c r="K51" s="120" t="s">
        <v>47</v>
      </c>
    </row>
    <row r="52" ht="24" spans="1:11">
      <c r="A52" s="114">
        <v>50</v>
      </c>
      <c r="B52" s="121" t="s">
        <v>85</v>
      </c>
      <c r="C52" s="120">
        <v>3606</v>
      </c>
      <c r="D52" s="124">
        <v>147000</v>
      </c>
      <c r="E52" s="116" t="s">
        <v>160</v>
      </c>
      <c r="F52" s="124">
        <v>43816</v>
      </c>
      <c r="G52" s="125">
        <v>534</v>
      </c>
      <c r="H52" s="120" t="s">
        <v>435</v>
      </c>
      <c r="I52" s="120" t="s">
        <v>31</v>
      </c>
      <c r="J52" s="135"/>
      <c r="K52" s="120" t="s">
        <v>47</v>
      </c>
    </row>
    <row r="53" spans="1:11">
      <c r="A53" s="114">
        <v>51</v>
      </c>
      <c r="B53" s="121" t="s">
        <v>86</v>
      </c>
      <c r="C53" s="120">
        <v>1755</v>
      </c>
      <c r="D53" s="124">
        <v>166667</v>
      </c>
      <c r="E53" s="116" t="s">
        <v>160</v>
      </c>
      <c r="F53" s="124">
        <v>19720</v>
      </c>
      <c r="G53" s="125">
        <v>181</v>
      </c>
      <c r="H53" s="120" t="s">
        <v>435</v>
      </c>
      <c r="I53" s="120"/>
      <c r="J53" s="135"/>
      <c r="K53" s="120" t="s">
        <v>47</v>
      </c>
    </row>
    <row r="54" spans="1:11">
      <c r="A54" s="114">
        <v>52</v>
      </c>
      <c r="B54" s="121" t="s">
        <v>87</v>
      </c>
      <c r="C54" s="120">
        <v>3242</v>
      </c>
      <c r="D54" s="124">
        <v>42000</v>
      </c>
      <c r="E54" s="116" t="s">
        <v>160</v>
      </c>
      <c r="F54" s="124">
        <v>19582</v>
      </c>
      <c r="G54" s="125">
        <v>288</v>
      </c>
      <c r="H54" s="120" t="s">
        <v>435</v>
      </c>
      <c r="I54" s="120"/>
      <c r="J54" s="135"/>
      <c r="K54" s="120" t="s">
        <v>47</v>
      </c>
    </row>
    <row r="55" ht="24" spans="1:11">
      <c r="A55" s="114">
        <v>53</v>
      </c>
      <c r="B55" s="121" t="s">
        <v>88</v>
      </c>
      <c r="C55" s="120">
        <v>3535</v>
      </c>
      <c r="D55" s="124">
        <v>93000</v>
      </c>
      <c r="E55" s="116" t="s">
        <v>160</v>
      </c>
      <c r="F55" s="124">
        <v>25877</v>
      </c>
      <c r="G55" s="125">
        <v>2046</v>
      </c>
      <c r="H55" s="120" t="s">
        <v>435</v>
      </c>
      <c r="I55" s="120" t="s">
        <v>31</v>
      </c>
      <c r="J55" s="135"/>
      <c r="K55" s="120" t="s">
        <v>47</v>
      </c>
    </row>
    <row r="56" spans="1:11">
      <c r="A56" s="114">
        <v>54</v>
      </c>
      <c r="B56" s="121" t="s">
        <v>89</v>
      </c>
      <c r="C56" s="120">
        <v>1625</v>
      </c>
      <c r="D56" s="124">
        <v>46172</v>
      </c>
      <c r="E56" s="116" t="s">
        <v>160</v>
      </c>
      <c r="F56" s="124">
        <v>48527</v>
      </c>
      <c r="G56" s="125">
        <v>980</v>
      </c>
      <c r="H56" s="120" t="s">
        <v>435</v>
      </c>
      <c r="I56" s="120"/>
      <c r="J56" s="135">
        <v>1</v>
      </c>
      <c r="K56" s="120">
        <v>0</v>
      </c>
    </row>
    <row r="57" spans="1:11">
      <c r="A57" s="114">
        <v>55</v>
      </c>
      <c r="B57" s="121" t="s">
        <v>90</v>
      </c>
      <c r="C57" s="120">
        <v>6463</v>
      </c>
      <c r="D57" s="124">
        <v>279857</v>
      </c>
      <c r="E57" s="116" t="s">
        <v>160</v>
      </c>
      <c r="F57" s="124">
        <v>69287</v>
      </c>
      <c r="G57" s="125">
        <v>1356</v>
      </c>
      <c r="H57" s="120" t="s">
        <v>435</v>
      </c>
      <c r="I57" s="120" t="s">
        <v>79</v>
      </c>
      <c r="J57" s="135">
        <v>3</v>
      </c>
      <c r="K57" s="120">
        <v>0</v>
      </c>
    </row>
    <row r="58" spans="1:11">
      <c r="A58" s="114">
        <v>56</v>
      </c>
      <c r="B58" s="121" t="s">
        <v>91</v>
      </c>
      <c r="C58" s="120">
        <v>10070</v>
      </c>
      <c r="D58" s="124">
        <v>400000</v>
      </c>
      <c r="E58" s="116" t="s">
        <v>160</v>
      </c>
      <c r="F58" s="124">
        <v>139000</v>
      </c>
      <c r="G58" s="125">
        <v>4540.43</v>
      </c>
      <c r="H58" s="120" t="s">
        <v>435</v>
      </c>
      <c r="I58" s="120" t="s">
        <v>27</v>
      </c>
      <c r="J58" s="135">
        <v>2</v>
      </c>
      <c r="K58" s="120">
        <v>0</v>
      </c>
    </row>
    <row r="59" spans="1:11">
      <c r="A59" s="114">
        <v>57</v>
      </c>
      <c r="B59" s="121" t="s">
        <v>92</v>
      </c>
      <c r="C59" s="120">
        <v>2173</v>
      </c>
      <c r="D59" s="124">
        <v>60000</v>
      </c>
      <c r="E59" s="122" t="s">
        <v>160</v>
      </c>
      <c r="F59" s="124">
        <v>29613</v>
      </c>
      <c r="G59" s="125">
        <v>0</v>
      </c>
      <c r="H59" s="120" t="s">
        <v>435</v>
      </c>
      <c r="I59" s="120" t="s">
        <v>31</v>
      </c>
      <c r="J59" s="135"/>
      <c r="K59" s="120">
        <v>100</v>
      </c>
    </row>
    <row r="60" ht="24" spans="1:11">
      <c r="A60" s="114">
        <v>58</v>
      </c>
      <c r="B60" s="121" t="s">
        <v>93</v>
      </c>
      <c r="C60" s="120">
        <v>2739</v>
      </c>
      <c r="D60" s="124">
        <v>290183</v>
      </c>
      <c r="E60" s="122" t="s">
        <v>160</v>
      </c>
      <c r="F60" s="124">
        <v>112511.81</v>
      </c>
      <c r="G60" s="125">
        <v>6768</v>
      </c>
      <c r="H60" s="120" t="s">
        <v>435</v>
      </c>
      <c r="I60" s="120" t="s">
        <v>27</v>
      </c>
      <c r="J60" s="135">
        <v>2</v>
      </c>
      <c r="K60" s="120" t="s">
        <v>47</v>
      </c>
    </row>
    <row r="61" spans="1:11">
      <c r="A61" s="114">
        <v>59</v>
      </c>
      <c r="B61" s="121" t="s">
        <v>94</v>
      </c>
      <c r="C61" s="120">
        <v>2941</v>
      </c>
      <c r="D61" s="124">
        <v>90000</v>
      </c>
      <c r="E61" s="116" t="s">
        <v>160</v>
      </c>
      <c r="F61" s="124">
        <v>49300.2</v>
      </c>
      <c r="G61" s="125">
        <v>1826</v>
      </c>
      <c r="H61" s="120" t="s">
        <v>435</v>
      </c>
      <c r="I61" s="120"/>
      <c r="J61" s="135"/>
      <c r="K61" s="120" t="s">
        <v>47</v>
      </c>
    </row>
    <row r="62" ht="24" spans="1:11">
      <c r="A62" s="114">
        <v>60</v>
      </c>
      <c r="B62" s="121" t="s">
        <v>95</v>
      </c>
      <c r="C62" s="120">
        <v>1491</v>
      </c>
      <c r="D62" s="124">
        <v>186676</v>
      </c>
      <c r="E62" s="116" t="s">
        <v>160</v>
      </c>
      <c r="F62" s="124">
        <v>23371</v>
      </c>
      <c r="G62" s="125">
        <v>849</v>
      </c>
      <c r="H62" s="120" t="s">
        <v>435</v>
      </c>
      <c r="I62" s="120" t="s">
        <v>31</v>
      </c>
      <c r="J62" s="135">
        <v>1</v>
      </c>
      <c r="K62" s="120" t="s">
        <v>47</v>
      </c>
    </row>
    <row r="63" ht="24" spans="1:11">
      <c r="A63" s="114">
        <v>61</v>
      </c>
      <c r="B63" s="121" t="s">
        <v>96</v>
      </c>
      <c r="C63" s="120">
        <v>6068</v>
      </c>
      <c r="D63" s="124">
        <v>350000</v>
      </c>
      <c r="E63" s="116" t="s">
        <v>160</v>
      </c>
      <c r="F63" s="124">
        <v>83200</v>
      </c>
      <c r="G63" s="125">
        <v>2550</v>
      </c>
      <c r="H63" s="120" t="s">
        <v>435</v>
      </c>
      <c r="I63" s="120" t="s">
        <v>31</v>
      </c>
      <c r="J63" s="135">
        <v>2</v>
      </c>
      <c r="K63" s="120" t="s">
        <v>47</v>
      </c>
    </row>
    <row r="64" spans="1:11">
      <c r="A64" s="114">
        <v>62</v>
      </c>
      <c r="B64" s="121" t="s">
        <v>97</v>
      </c>
      <c r="C64" s="120">
        <v>5015</v>
      </c>
      <c r="D64" s="124">
        <v>61188.08</v>
      </c>
      <c r="E64" s="116" t="s">
        <v>160</v>
      </c>
      <c r="F64" s="124">
        <v>66133</v>
      </c>
      <c r="G64" s="125">
        <v>3842.52</v>
      </c>
      <c r="H64" s="120" t="s">
        <v>435</v>
      </c>
      <c r="I64" s="120" t="s">
        <v>27</v>
      </c>
      <c r="J64" s="135">
        <v>3</v>
      </c>
      <c r="K64" s="120" t="s">
        <v>47</v>
      </c>
    </row>
    <row r="65" ht="24" spans="1:11">
      <c r="A65" s="114">
        <v>63</v>
      </c>
      <c r="B65" s="121" t="s">
        <v>98</v>
      </c>
      <c r="C65" s="120">
        <v>7460</v>
      </c>
      <c r="D65" s="124">
        <v>149142</v>
      </c>
      <c r="E65" s="116" t="s">
        <v>160</v>
      </c>
      <c r="F65" s="124">
        <v>112949</v>
      </c>
      <c r="G65" s="125">
        <v>3639</v>
      </c>
      <c r="H65" s="120" t="s">
        <v>435</v>
      </c>
      <c r="I65" s="120" t="s">
        <v>27</v>
      </c>
      <c r="J65" s="135">
        <v>3</v>
      </c>
      <c r="K65" s="120" t="s">
        <v>47</v>
      </c>
    </row>
    <row r="66" spans="1:11">
      <c r="A66" s="114">
        <v>64</v>
      </c>
      <c r="B66" s="121" t="s">
        <v>99</v>
      </c>
      <c r="C66" s="120">
        <v>8024</v>
      </c>
      <c r="D66" s="124">
        <v>61630</v>
      </c>
      <c r="E66" s="122" t="s">
        <v>160</v>
      </c>
      <c r="F66" s="124">
        <v>53416</v>
      </c>
      <c r="G66" s="125">
        <v>3095.85</v>
      </c>
      <c r="H66" s="120" t="s">
        <v>435</v>
      </c>
      <c r="I66" s="120" t="s">
        <v>29</v>
      </c>
      <c r="J66" s="135"/>
      <c r="K66" s="120" t="s">
        <v>47</v>
      </c>
    </row>
    <row r="67" spans="1:11">
      <c r="A67" s="114">
        <v>65</v>
      </c>
      <c r="B67" s="121" t="s">
        <v>100</v>
      </c>
      <c r="C67" s="120">
        <v>3193</v>
      </c>
      <c r="D67" s="124">
        <v>54823</v>
      </c>
      <c r="E67" s="116" t="s">
        <v>160</v>
      </c>
      <c r="F67" s="124">
        <v>39447</v>
      </c>
      <c r="G67" s="125">
        <v>1248</v>
      </c>
      <c r="H67" s="120" t="s">
        <v>435</v>
      </c>
      <c r="I67" s="120" t="s">
        <v>31</v>
      </c>
      <c r="J67" s="135">
        <v>1</v>
      </c>
      <c r="K67" s="120" t="s">
        <v>47</v>
      </c>
    </row>
    <row r="68" spans="1:11">
      <c r="A68" s="114">
        <v>66</v>
      </c>
      <c r="B68" s="121" t="s">
        <v>101</v>
      </c>
      <c r="C68" s="120">
        <v>5425</v>
      </c>
      <c r="D68" s="124">
        <v>163810</v>
      </c>
      <c r="E68" s="116" t="s">
        <v>160</v>
      </c>
      <c r="F68" s="124">
        <v>68001</v>
      </c>
      <c r="G68" s="125">
        <v>3937</v>
      </c>
      <c r="H68" s="120" t="s">
        <v>435</v>
      </c>
      <c r="I68" s="120" t="s">
        <v>44</v>
      </c>
      <c r="J68" s="135">
        <v>2</v>
      </c>
      <c r="K68" s="120" t="s">
        <v>47</v>
      </c>
    </row>
    <row r="69" spans="1:11">
      <c r="A69" s="114">
        <v>67</v>
      </c>
      <c r="B69" s="121" t="s">
        <v>102</v>
      </c>
      <c r="C69" s="120">
        <v>4540</v>
      </c>
      <c r="D69" s="124">
        <v>55094</v>
      </c>
      <c r="E69" s="122" t="s">
        <v>160</v>
      </c>
      <c r="F69" s="124">
        <v>47834</v>
      </c>
      <c r="G69" s="125">
        <v>1843</v>
      </c>
      <c r="H69" s="120" t="s">
        <v>435</v>
      </c>
      <c r="I69" s="120" t="s">
        <v>31</v>
      </c>
      <c r="J69" s="135">
        <v>1</v>
      </c>
      <c r="K69" s="120" t="s">
        <v>47</v>
      </c>
    </row>
    <row r="70" spans="1:11">
      <c r="A70" s="114">
        <v>68</v>
      </c>
      <c r="B70" s="121" t="s">
        <v>103</v>
      </c>
      <c r="C70" s="120">
        <v>3247</v>
      </c>
      <c r="D70" s="124">
        <v>314029</v>
      </c>
      <c r="E70" s="116" t="s">
        <v>160</v>
      </c>
      <c r="F70" s="124">
        <v>34429.81</v>
      </c>
      <c r="G70" s="125">
        <v>1067.75</v>
      </c>
      <c r="H70" s="120" t="s">
        <v>435</v>
      </c>
      <c r="I70" s="120"/>
      <c r="J70" s="135"/>
      <c r="K70" s="120">
        <v>0</v>
      </c>
    </row>
    <row r="71" spans="1:11">
      <c r="A71" s="114">
        <v>69</v>
      </c>
      <c r="B71" s="121" t="s">
        <v>104</v>
      </c>
      <c r="C71" s="120">
        <v>4432</v>
      </c>
      <c r="D71" s="124">
        <v>98890</v>
      </c>
      <c r="E71" s="116" t="s">
        <v>160</v>
      </c>
      <c r="F71" s="124">
        <v>42815</v>
      </c>
      <c r="G71" s="125">
        <v>3359</v>
      </c>
      <c r="H71" s="120" t="s">
        <v>435</v>
      </c>
      <c r="I71" s="120" t="s">
        <v>27</v>
      </c>
      <c r="J71" s="135">
        <v>3</v>
      </c>
      <c r="K71" s="120">
        <v>0</v>
      </c>
    </row>
    <row r="72" ht="24" spans="1:11">
      <c r="A72" s="114">
        <v>70</v>
      </c>
      <c r="B72" s="121" t="s">
        <v>105</v>
      </c>
      <c r="C72" s="120">
        <v>4159</v>
      </c>
      <c r="D72" s="124">
        <v>87340</v>
      </c>
      <c r="E72" s="116" t="s">
        <v>160</v>
      </c>
      <c r="F72" s="124">
        <v>49084</v>
      </c>
      <c r="G72" s="125">
        <v>3560</v>
      </c>
      <c r="H72" s="120" t="s">
        <v>435</v>
      </c>
      <c r="I72" s="120" t="s">
        <v>31</v>
      </c>
      <c r="J72" s="135">
        <v>2</v>
      </c>
      <c r="K72" s="120">
        <v>0</v>
      </c>
    </row>
    <row r="73" spans="1:11">
      <c r="A73" s="114">
        <v>71</v>
      </c>
      <c r="B73" s="121" t="s">
        <v>106</v>
      </c>
      <c r="C73" s="120">
        <v>4280</v>
      </c>
      <c r="D73" s="124">
        <v>55880</v>
      </c>
      <c r="E73" s="116" t="s">
        <v>160</v>
      </c>
      <c r="F73" s="124">
        <v>44021.47</v>
      </c>
      <c r="G73" s="125">
        <v>2260.19</v>
      </c>
      <c r="H73" s="120" t="s">
        <v>435</v>
      </c>
      <c r="I73" s="120" t="s">
        <v>31</v>
      </c>
      <c r="J73" s="135">
        <v>2</v>
      </c>
      <c r="K73" s="120">
        <v>0</v>
      </c>
    </row>
    <row r="74" ht="24" spans="1:11">
      <c r="A74" s="114">
        <v>72</v>
      </c>
      <c r="B74" s="121" t="s">
        <v>107</v>
      </c>
      <c r="C74" s="120">
        <v>7024</v>
      </c>
      <c r="D74" s="124">
        <v>93057</v>
      </c>
      <c r="E74" s="116" t="s">
        <v>160</v>
      </c>
      <c r="F74" s="124">
        <v>68450</v>
      </c>
      <c r="G74" s="125">
        <v>2359</v>
      </c>
      <c r="H74" s="120" t="s">
        <v>435</v>
      </c>
      <c r="I74" s="120" t="s">
        <v>29</v>
      </c>
      <c r="J74" s="135">
        <v>3</v>
      </c>
      <c r="K74" s="120">
        <v>0</v>
      </c>
    </row>
    <row r="75" ht="24" spans="1:11">
      <c r="A75" s="114">
        <v>73</v>
      </c>
      <c r="B75" s="121" t="s">
        <v>108</v>
      </c>
      <c r="C75" s="120">
        <v>5298</v>
      </c>
      <c r="D75" s="124">
        <v>68740</v>
      </c>
      <c r="E75" s="116" t="s">
        <v>160</v>
      </c>
      <c r="F75" s="124">
        <v>10348</v>
      </c>
      <c r="G75" s="125">
        <v>250</v>
      </c>
      <c r="H75" s="120" t="s">
        <v>435</v>
      </c>
      <c r="I75" s="120"/>
      <c r="J75" s="135"/>
      <c r="K75" s="120">
        <v>0</v>
      </c>
    </row>
    <row r="76" ht="24" spans="1:11">
      <c r="A76" s="114">
        <v>74</v>
      </c>
      <c r="B76" s="121" t="s">
        <v>109</v>
      </c>
      <c r="C76" s="120">
        <v>2706</v>
      </c>
      <c r="D76" s="124">
        <v>79920</v>
      </c>
      <c r="E76" s="116" t="s">
        <v>160</v>
      </c>
      <c r="F76" s="124">
        <v>27457</v>
      </c>
      <c r="G76" s="125">
        <v>1103</v>
      </c>
      <c r="H76" s="120" t="s">
        <v>435</v>
      </c>
      <c r="I76" s="120"/>
      <c r="J76" s="135"/>
      <c r="K76" s="120">
        <v>0</v>
      </c>
    </row>
    <row r="77" spans="1:11">
      <c r="A77" s="114">
        <v>75</v>
      </c>
      <c r="B77" s="121" t="s">
        <v>110</v>
      </c>
      <c r="C77" s="120">
        <v>6036</v>
      </c>
      <c r="D77" s="124">
        <v>70000</v>
      </c>
      <c r="E77" s="116" t="s">
        <v>160</v>
      </c>
      <c r="F77" s="124">
        <v>35820</v>
      </c>
      <c r="G77" s="125">
        <v>520</v>
      </c>
      <c r="H77" s="120" t="s">
        <v>435</v>
      </c>
      <c r="I77" s="120"/>
      <c r="J77" s="135"/>
      <c r="K77" s="120">
        <v>100</v>
      </c>
    </row>
    <row r="78" ht="24" spans="1:11">
      <c r="A78" s="114">
        <v>76</v>
      </c>
      <c r="B78" s="121" t="s">
        <v>111</v>
      </c>
      <c r="C78" s="120">
        <v>10032</v>
      </c>
      <c r="D78" s="124">
        <v>173000</v>
      </c>
      <c r="E78" s="116" t="s">
        <v>160</v>
      </c>
      <c r="F78" s="124">
        <v>62800</v>
      </c>
      <c r="G78" s="125">
        <v>900</v>
      </c>
      <c r="H78" s="120" t="s">
        <v>435</v>
      </c>
      <c r="I78" s="120"/>
      <c r="J78" s="135"/>
      <c r="K78" s="120">
        <v>100</v>
      </c>
    </row>
    <row r="79" spans="1:11">
      <c r="A79" s="114">
        <v>77</v>
      </c>
      <c r="B79" s="121" t="s">
        <v>112</v>
      </c>
      <c r="C79" s="120">
        <v>4356</v>
      </c>
      <c r="D79" s="124">
        <v>84000</v>
      </c>
      <c r="E79" s="116" t="s">
        <v>160</v>
      </c>
      <c r="F79" s="124">
        <v>47360</v>
      </c>
      <c r="G79" s="125">
        <v>1261</v>
      </c>
      <c r="H79" s="120" t="s">
        <v>435</v>
      </c>
      <c r="I79" s="120"/>
      <c r="J79" s="135"/>
      <c r="K79" s="120">
        <v>0</v>
      </c>
    </row>
    <row r="80" spans="1:11">
      <c r="A80" s="114">
        <v>78</v>
      </c>
      <c r="B80" s="121" t="s">
        <v>113</v>
      </c>
      <c r="C80" s="120">
        <v>8487</v>
      </c>
      <c r="D80" s="124">
        <v>200010</v>
      </c>
      <c r="E80" s="116" t="s">
        <v>160</v>
      </c>
      <c r="F80" s="124">
        <v>131000</v>
      </c>
      <c r="G80" s="125">
        <v>5070</v>
      </c>
      <c r="H80" s="120" t="s">
        <v>435</v>
      </c>
      <c r="I80" s="120" t="s">
        <v>79</v>
      </c>
      <c r="J80" s="135">
        <v>4</v>
      </c>
      <c r="K80" s="120">
        <v>0</v>
      </c>
    </row>
    <row r="81" spans="1:11">
      <c r="A81" s="114">
        <v>79</v>
      </c>
      <c r="B81" s="121" t="s">
        <v>114</v>
      </c>
      <c r="C81" s="120">
        <v>4595</v>
      </c>
      <c r="D81" s="124">
        <v>362167</v>
      </c>
      <c r="E81" s="122" t="s">
        <v>160</v>
      </c>
      <c r="F81" s="124">
        <v>55622</v>
      </c>
      <c r="G81" s="125">
        <v>7694</v>
      </c>
      <c r="H81" s="120" t="s">
        <v>435</v>
      </c>
      <c r="I81" s="120" t="s">
        <v>31</v>
      </c>
      <c r="J81" s="135">
        <v>1</v>
      </c>
      <c r="K81" s="120" t="s">
        <v>47</v>
      </c>
    </row>
    <row r="82" spans="1:11">
      <c r="A82" s="114">
        <v>80</v>
      </c>
      <c r="B82" s="121" t="s">
        <v>115</v>
      </c>
      <c r="C82" s="120">
        <v>6914</v>
      </c>
      <c r="D82" s="136">
        <v>115300</v>
      </c>
      <c r="E82" s="116" t="s">
        <v>160</v>
      </c>
      <c r="F82" s="136">
        <v>63769</v>
      </c>
      <c r="G82" s="125">
        <v>663</v>
      </c>
      <c r="H82" s="120" t="s">
        <v>435</v>
      </c>
      <c r="I82" s="120" t="s">
        <v>46</v>
      </c>
      <c r="J82" s="135">
        <v>3</v>
      </c>
      <c r="K82" s="120" t="s">
        <v>47</v>
      </c>
    </row>
    <row r="83" spans="1:11">
      <c r="A83" s="114">
        <v>81</v>
      </c>
      <c r="B83" s="121" t="s">
        <v>116</v>
      </c>
      <c r="C83" s="137">
        <v>2732</v>
      </c>
      <c r="D83" s="118">
        <v>102380</v>
      </c>
      <c r="E83" s="116" t="s">
        <v>160</v>
      </c>
      <c r="F83" s="118">
        <v>29498</v>
      </c>
      <c r="G83" s="119">
        <v>752</v>
      </c>
      <c r="H83" s="120" t="s">
        <v>435</v>
      </c>
      <c r="I83" s="120" t="s">
        <v>29</v>
      </c>
      <c r="J83" s="135">
        <v>1</v>
      </c>
      <c r="K83" s="120" t="s">
        <v>47</v>
      </c>
    </row>
    <row r="84" spans="1:11">
      <c r="A84" s="114">
        <v>82</v>
      </c>
      <c r="B84" s="121" t="s">
        <v>117</v>
      </c>
      <c r="C84" s="120">
        <v>2321</v>
      </c>
      <c r="D84" s="124">
        <v>157341</v>
      </c>
      <c r="E84" s="116" t="s">
        <v>160</v>
      </c>
      <c r="F84" s="124">
        <v>49286</v>
      </c>
      <c r="G84" s="125">
        <v>1609</v>
      </c>
      <c r="H84" s="120" t="s">
        <v>435</v>
      </c>
      <c r="I84" s="120" t="s">
        <v>31</v>
      </c>
      <c r="J84" s="135">
        <v>1</v>
      </c>
      <c r="K84" s="120" t="s">
        <v>47</v>
      </c>
    </row>
    <row r="85" ht="24" spans="1:11">
      <c r="A85" s="114">
        <v>83</v>
      </c>
      <c r="B85" s="121" t="s">
        <v>118</v>
      </c>
      <c r="C85" s="120">
        <v>2428</v>
      </c>
      <c r="D85" s="124">
        <v>48266</v>
      </c>
      <c r="E85" s="116" t="s">
        <v>160</v>
      </c>
      <c r="F85" s="124">
        <v>29684.8</v>
      </c>
      <c r="G85" s="125">
        <v>1425.43</v>
      </c>
      <c r="H85" s="120" t="s">
        <v>435</v>
      </c>
      <c r="I85" s="120" t="s">
        <v>29</v>
      </c>
      <c r="J85" s="135">
        <v>1</v>
      </c>
      <c r="K85" s="120" t="s">
        <v>432</v>
      </c>
    </row>
    <row r="86" ht="24" spans="1:11">
      <c r="A86" s="114">
        <v>84</v>
      </c>
      <c r="B86" s="121" t="s">
        <v>119</v>
      </c>
      <c r="C86" s="120">
        <v>1277</v>
      </c>
      <c r="D86" s="124">
        <v>104667.19</v>
      </c>
      <c r="E86" s="116" t="s">
        <v>160</v>
      </c>
      <c r="F86" s="124">
        <v>29498</v>
      </c>
      <c r="G86" s="125">
        <v>527.66</v>
      </c>
      <c r="H86" s="120" t="s">
        <v>435</v>
      </c>
      <c r="I86" s="120" t="s">
        <v>31</v>
      </c>
      <c r="J86" s="135">
        <v>1</v>
      </c>
      <c r="K86" s="120" t="s">
        <v>432</v>
      </c>
    </row>
    <row r="87" ht="24" spans="1:11">
      <c r="A87" s="114">
        <v>85</v>
      </c>
      <c r="B87" s="121" t="s">
        <v>120</v>
      </c>
      <c r="C87" s="120">
        <v>2718</v>
      </c>
      <c r="D87" s="124">
        <v>86029</v>
      </c>
      <c r="E87" s="116" t="s">
        <v>160</v>
      </c>
      <c r="F87" s="124">
        <v>48880</v>
      </c>
      <c r="G87" s="125">
        <v>1398</v>
      </c>
      <c r="H87" s="120" t="s">
        <v>435</v>
      </c>
      <c r="I87" s="120" t="s">
        <v>46</v>
      </c>
      <c r="J87" s="135">
        <v>2</v>
      </c>
      <c r="K87" s="120" t="s">
        <v>432</v>
      </c>
    </row>
    <row r="88" ht="24" spans="1:11">
      <c r="A88" s="114">
        <v>86</v>
      </c>
      <c r="B88" s="121" t="s">
        <v>121</v>
      </c>
      <c r="C88" s="120">
        <v>2059</v>
      </c>
      <c r="D88" s="124">
        <v>78848</v>
      </c>
      <c r="E88" s="116" t="s">
        <v>160</v>
      </c>
      <c r="F88" s="124">
        <v>62814</v>
      </c>
      <c r="G88" s="125">
        <v>2301</v>
      </c>
      <c r="H88" s="120" t="s">
        <v>435</v>
      </c>
      <c r="I88" s="120" t="s">
        <v>27</v>
      </c>
      <c r="J88" s="135">
        <v>2</v>
      </c>
      <c r="K88" s="120" t="s">
        <v>432</v>
      </c>
    </row>
    <row r="89" ht="24" spans="1:11">
      <c r="A89" s="114">
        <v>87</v>
      </c>
      <c r="B89" s="121" t="s">
        <v>122</v>
      </c>
      <c r="C89" s="120">
        <v>1586</v>
      </c>
      <c r="D89" s="124">
        <v>106773</v>
      </c>
      <c r="E89" s="116" t="s">
        <v>160</v>
      </c>
      <c r="F89" s="124">
        <v>19679</v>
      </c>
      <c r="G89" s="125">
        <v>732.65</v>
      </c>
      <c r="H89" s="120" t="s">
        <v>435</v>
      </c>
      <c r="I89" s="120" t="s">
        <v>31</v>
      </c>
      <c r="J89" s="135"/>
      <c r="K89" s="120" t="s">
        <v>432</v>
      </c>
    </row>
  </sheetData>
  <autoFilter ref="A2:L89">
    <extLst/>
  </autoFilter>
  <mergeCells count="1">
    <mergeCell ref="A1:L1"/>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P107"/>
  <sheetViews>
    <sheetView topLeftCell="A4" workbookViewId="0">
      <selection activeCell="B39" sqref="B39"/>
    </sheetView>
  </sheetViews>
  <sheetFormatPr defaultColWidth="9" defaultRowHeight="13.5"/>
  <cols>
    <col min="1" max="1" width="7.75" style="1" customWidth="1"/>
    <col min="2" max="2" width="23.625" style="1" customWidth="1"/>
    <col min="3" max="3" width="14.85" style="1" customWidth="1"/>
    <col min="4" max="5" width="17" style="1" customWidth="1"/>
    <col min="6" max="6" width="13.35" style="1" customWidth="1"/>
    <col min="7" max="7" width="16.35" style="1" customWidth="1"/>
    <col min="8" max="8" width="12.85" style="1" customWidth="1"/>
    <col min="9" max="9" width="9.625" style="1" customWidth="1"/>
    <col min="10" max="10" width="11.5" style="1" customWidth="1"/>
    <col min="11" max="11" width="9.625" style="1" customWidth="1"/>
    <col min="12" max="12" width="11" style="1" customWidth="1"/>
    <col min="13" max="13" width="9.625" style="1" customWidth="1"/>
    <col min="14" max="14" width="13.125" style="1" customWidth="1"/>
    <col min="15" max="15" width="13.35" style="1" customWidth="1"/>
    <col min="16" max="16" width="15.35" style="1" customWidth="1"/>
    <col min="17" max="16384" width="9" style="1"/>
  </cols>
  <sheetData>
    <row r="1" ht="50.25" customHeight="1" spans="1:15">
      <c r="A1" s="2" t="s">
        <v>0</v>
      </c>
      <c r="B1" s="3"/>
      <c r="C1" s="3"/>
      <c r="D1" s="4"/>
      <c r="E1" s="4"/>
      <c r="F1" s="4"/>
      <c r="G1" s="4"/>
      <c r="H1" s="4"/>
      <c r="I1" s="4"/>
      <c r="J1" s="4"/>
      <c r="K1" s="4"/>
      <c r="L1" s="4"/>
      <c r="M1" s="4"/>
      <c r="N1" s="4"/>
      <c r="O1" s="4"/>
    </row>
    <row r="2" ht="29.25" customHeight="1" spans="1:16">
      <c r="A2" s="6" t="s">
        <v>1</v>
      </c>
      <c r="B2" s="6" t="s">
        <v>2</v>
      </c>
      <c r="C2" s="6" t="s">
        <v>3</v>
      </c>
      <c r="D2" s="6" t="s">
        <v>4</v>
      </c>
      <c r="E2" s="12"/>
      <c r="F2" s="6" t="s">
        <v>5</v>
      </c>
      <c r="G2" s="12"/>
      <c r="H2" s="22" t="s">
        <v>6</v>
      </c>
      <c r="I2" s="13" t="s">
        <v>7</v>
      </c>
      <c r="J2" s="12"/>
      <c r="K2" s="14" t="s">
        <v>8</v>
      </c>
      <c r="L2" s="12"/>
      <c r="M2" s="12"/>
      <c r="N2" s="12"/>
      <c r="O2" s="5" t="s">
        <v>9</v>
      </c>
      <c r="P2" s="6" t="s">
        <v>10</v>
      </c>
    </row>
    <row r="3" ht="31.5" customHeight="1" spans="1:16">
      <c r="A3" s="12"/>
      <c r="B3" s="12"/>
      <c r="C3" s="12"/>
      <c r="D3" s="13" t="s">
        <v>11</v>
      </c>
      <c r="E3" s="13" t="s">
        <v>12</v>
      </c>
      <c r="F3" s="13" t="s">
        <v>13</v>
      </c>
      <c r="G3" s="13" t="s">
        <v>14</v>
      </c>
      <c r="H3" s="100"/>
      <c r="I3" s="13" t="s">
        <v>15</v>
      </c>
      <c r="J3" s="12"/>
      <c r="K3" s="13" t="s">
        <v>16</v>
      </c>
      <c r="L3" s="12"/>
      <c r="M3" s="13" t="s">
        <v>17</v>
      </c>
      <c r="N3" s="12"/>
      <c r="O3" s="7"/>
      <c r="P3" s="12"/>
    </row>
    <row r="4" ht="189" customHeight="1" spans="1:16">
      <c r="A4" s="6"/>
      <c r="B4" s="6"/>
      <c r="C4" s="6"/>
      <c r="D4" s="6"/>
      <c r="E4" s="22" t="s">
        <v>18</v>
      </c>
      <c r="F4" s="13"/>
      <c r="G4" s="18" t="s">
        <v>19</v>
      </c>
      <c r="H4" s="18" t="s">
        <v>436</v>
      </c>
      <c r="I4" s="18" t="s">
        <v>21</v>
      </c>
      <c r="J4" s="18" t="s">
        <v>22</v>
      </c>
      <c r="K4" s="18" t="s">
        <v>21</v>
      </c>
      <c r="L4" s="18" t="s">
        <v>23</v>
      </c>
      <c r="M4" s="18" t="s">
        <v>21</v>
      </c>
      <c r="N4" s="18" t="s">
        <v>24</v>
      </c>
      <c r="O4" s="6"/>
      <c r="P4" s="22" t="s">
        <v>25</v>
      </c>
    </row>
    <row r="5" ht="44.25" customHeight="1" spans="1:16">
      <c r="A5" s="101">
        <v>1</v>
      </c>
      <c r="B5" s="102" t="s">
        <v>26</v>
      </c>
      <c r="C5" s="103">
        <v>2079</v>
      </c>
      <c r="D5" s="103" t="s">
        <v>27</v>
      </c>
      <c r="E5" s="103">
        <v>1</v>
      </c>
      <c r="F5" s="103">
        <v>1</v>
      </c>
      <c r="G5" s="103">
        <v>1</v>
      </c>
      <c r="H5" s="19">
        <v>21520</v>
      </c>
      <c r="I5" s="20">
        <f>H5*0.8</f>
        <v>17216</v>
      </c>
      <c r="J5" s="108">
        <f>C5*I5/453309</f>
        <v>78.9573205032329</v>
      </c>
      <c r="K5" s="20">
        <f>H5*0.1</f>
        <v>2152</v>
      </c>
      <c r="L5" s="108">
        <f>E5*K5/72.3</f>
        <v>29.7648686030429</v>
      </c>
      <c r="M5" s="20">
        <f>H5*0.1</f>
        <v>2152</v>
      </c>
      <c r="N5" s="108">
        <f>M5*G5/48.3507</f>
        <v>44.5081456938576</v>
      </c>
      <c r="O5" s="108">
        <f>J5+L5+N5</f>
        <v>153.230334800133</v>
      </c>
      <c r="P5" s="11"/>
    </row>
    <row r="6" ht="46.5" customHeight="1" spans="1:16">
      <c r="A6" s="101">
        <v>2</v>
      </c>
      <c r="B6" s="102" t="s">
        <v>28</v>
      </c>
      <c r="C6" s="103">
        <v>1682</v>
      </c>
      <c r="D6" s="103" t="s">
        <v>29</v>
      </c>
      <c r="E6" s="103">
        <v>0.8</v>
      </c>
      <c r="F6" s="103">
        <v>0.366</v>
      </c>
      <c r="G6" s="103">
        <v>0.366</v>
      </c>
      <c r="H6" s="19">
        <v>21520</v>
      </c>
      <c r="I6" s="20">
        <f t="shared" ref="I6:I69" si="0">H6*0.8</f>
        <v>17216</v>
      </c>
      <c r="J6" s="108">
        <f t="shared" ref="J6:J69" si="1">C6*I6/453309</f>
        <v>63.8798523744289</v>
      </c>
      <c r="K6" s="20">
        <f t="shared" ref="K6:K69" si="2">H6*0.1</f>
        <v>2152</v>
      </c>
      <c r="L6" s="108">
        <f t="shared" ref="L6:L69" si="3">E6*K6/72.3</f>
        <v>23.8118948824343</v>
      </c>
      <c r="M6" s="20">
        <f t="shared" ref="M6:M69" si="4">H6*0.1</f>
        <v>2152</v>
      </c>
      <c r="N6" s="108">
        <f t="shared" ref="N6:N69" si="5">M6*G6/48.3507</f>
        <v>16.2899813239519</v>
      </c>
      <c r="O6" s="108">
        <f t="shared" ref="O6:O69" si="6">J6+L6+N6</f>
        <v>103.981728580815</v>
      </c>
      <c r="P6" s="11"/>
    </row>
    <row r="7" ht="50.25" customHeight="1" spans="1:16">
      <c r="A7" s="101">
        <v>3</v>
      </c>
      <c r="B7" s="104" t="s">
        <v>34</v>
      </c>
      <c r="C7" s="105">
        <v>3728</v>
      </c>
      <c r="D7" s="105" t="s">
        <v>29</v>
      </c>
      <c r="E7" s="103">
        <v>0.8</v>
      </c>
      <c r="F7" s="103" t="s">
        <v>35</v>
      </c>
      <c r="G7" s="19">
        <v>1</v>
      </c>
      <c r="H7" s="19">
        <v>21520</v>
      </c>
      <c r="I7" s="20">
        <f t="shared" si="0"/>
        <v>17216</v>
      </c>
      <c r="J7" s="108">
        <f t="shared" si="1"/>
        <v>141.583882076023</v>
      </c>
      <c r="K7" s="20">
        <f t="shared" si="2"/>
        <v>2152</v>
      </c>
      <c r="L7" s="108">
        <f t="shared" si="3"/>
        <v>23.8118948824343</v>
      </c>
      <c r="M7" s="20">
        <f t="shared" si="4"/>
        <v>2152</v>
      </c>
      <c r="N7" s="108">
        <f t="shared" si="5"/>
        <v>44.5081456938576</v>
      </c>
      <c r="O7" s="108">
        <f t="shared" si="6"/>
        <v>209.903922652315</v>
      </c>
      <c r="P7" s="10" t="s">
        <v>36</v>
      </c>
    </row>
    <row r="8" ht="42.75" customHeight="1" spans="1:16">
      <c r="A8" s="101">
        <v>4</v>
      </c>
      <c r="B8" s="104" t="s">
        <v>37</v>
      </c>
      <c r="C8" s="103">
        <v>1374</v>
      </c>
      <c r="D8" s="103"/>
      <c r="E8" s="103">
        <v>0.5</v>
      </c>
      <c r="F8" s="103" t="s">
        <v>35</v>
      </c>
      <c r="G8" s="19">
        <v>1</v>
      </c>
      <c r="H8" s="19">
        <v>21520</v>
      </c>
      <c r="I8" s="20">
        <f t="shared" si="0"/>
        <v>17216</v>
      </c>
      <c r="J8" s="108">
        <f t="shared" si="1"/>
        <v>52.1824715591352</v>
      </c>
      <c r="K8" s="20">
        <f t="shared" si="2"/>
        <v>2152</v>
      </c>
      <c r="L8" s="108">
        <f t="shared" si="3"/>
        <v>14.8824343015214</v>
      </c>
      <c r="M8" s="20">
        <f t="shared" si="4"/>
        <v>2152</v>
      </c>
      <c r="N8" s="108">
        <f t="shared" si="5"/>
        <v>44.5081456938576</v>
      </c>
      <c r="O8" s="108">
        <f t="shared" si="6"/>
        <v>111.573051554514</v>
      </c>
      <c r="P8" s="10" t="s">
        <v>36</v>
      </c>
    </row>
    <row r="9" ht="33" customHeight="1" spans="1:15">
      <c r="A9" s="101">
        <v>5</v>
      </c>
      <c r="B9" s="104" t="s">
        <v>38</v>
      </c>
      <c r="C9" s="103">
        <v>3750</v>
      </c>
      <c r="D9" s="103" t="s">
        <v>31</v>
      </c>
      <c r="E9" s="106">
        <v>0.6</v>
      </c>
      <c r="F9" s="103" t="s">
        <v>35</v>
      </c>
      <c r="G9" s="19">
        <v>1</v>
      </c>
      <c r="H9" s="19">
        <v>21520</v>
      </c>
      <c r="I9" s="20">
        <f t="shared" si="0"/>
        <v>17216</v>
      </c>
      <c r="J9" s="108">
        <f t="shared" si="1"/>
        <v>142.419409277116</v>
      </c>
      <c r="K9" s="20">
        <f t="shared" si="2"/>
        <v>2152</v>
      </c>
      <c r="L9" s="108">
        <f t="shared" si="3"/>
        <v>17.8589211618257</v>
      </c>
      <c r="M9" s="20">
        <f t="shared" si="4"/>
        <v>2152</v>
      </c>
      <c r="N9" s="108">
        <f t="shared" si="5"/>
        <v>44.5081456938576</v>
      </c>
      <c r="O9" s="108">
        <f t="shared" si="6"/>
        <v>204.786476132799</v>
      </c>
    </row>
    <row r="10" ht="45" customHeight="1" spans="1:16">
      <c r="A10" s="101">
        <v>6</v>
      </c>
      <c r="B10" s="104" t="s">
        <v>39</v>
      </c>
      <c r="C10" s="105">
        <v>2922</v>
      </c>
      <c r="D10" s="105" t="s">
        <v>31</v>
      </c>
      <c r="E10" s="106">
        <v>0.6</v>
      </c>
      <c r="F10" s="103" t="s">
        <v>35</v>
      </c>
      <c r="G10" s="19">
        <v>1</v>
      </c>
      <c r="H10" s="19">
        <v>21520</v>
      </c>
      <c r="I10" s="20">
        <f t="shared" si="0"/>
        <v>17216</v>
      </c>
      <c r="J10" s="108">
        <f t="shared" si="1"/>
        <v>110.973203708728</v>
      </c>
      <c r="K10" s="20">
        <f t="shared" si="2"/>
        <v>2152</v>
      </c>
      <c r="L10" s="108">
        <f t="shared" si="3"/>
        <v>17.8589211618257</v>
      </c>
      <c r="M10" s="20">
        <f t="shared" si="4"/>
        <v>2152</v>
      </c>
      <c r="N10" s="108">
        <f t="shared" si="5"/>
        <v>44.5081456938576</v>
      </c>
      <c r="O10" s="108">
        <f t="shared" si="6"/>
        <v>173.340270564412</v>
      </c>
      <c r="P10" s="11"/>
    </row>
    <row r="11" ht="51" customHeight="1" spans="1:16">
      <c r="A11" s="101">
        <v>7</v>
      </c>
      <c r="B11" s="104" t="s">
        <v>40</v>
      </c>
      <c r="C11" s="103">
        <v>3643</v>
      </c>
      <c r="D11" s="103"/>
      <c r="E11" s="103">
        <v>0.5</v>
      </c>
      <c r="F11" s="103">
        <v>0</v>
      </c>
      <c r="G11" s="103">
        <v>0</v>
      </c>
      <c r="H11" s="19">
        <v>21520</v>
      </c>
      <c r="I11" s="20">
        <f t="shared" si="0"/>
        <v>17216</v>
      </c>
      <c r="J11" s="108">
        <f t="shared" si="1"/>
        <v>138.355708799075</v>
      </c>
      <c r="K11" s="20">
        <f t="shared" si="2"/>
        <v>2152</v>
      </c>
      <c r="L11" s="108">
        <f t="shared" si="3"/>
        <v>14.8824343015214</v>
      </c>
      <c r="M11" s="20">
        <f t="shared" si="4"/>
        <v>2152</v>
      </c>
      <c r="N11" s="108">
        <f t="shared" si="5"/>
        <v>0</v>
      </c>
      <c r="O11" s="108">
        <f t="shared" si="6"/>
        <v>153.238143100597</v>
      </c>
      <c r="P11" s="11"/>
    </row>
    <row r="12" ht="48" customHeight="1" spans="1:16">
      <c r="A12" s="101">
        <v>8</v>
      </c>
      <c r="B12" s="104" t="s">
        <v>41</v>
      </c>
      <c r="C12" s="103">
        <v>7609</v>
      </c>
      <c r="D12" s="103"/>
      <c r="E12" s="103">
        <v>0.5</v>
      </c>
      <c r="F12" s="103">
        <v>0</v>
      </c>
      <c r="G12" s="103">
        <v>0</v>
      </c>
      <c r="H12" s="19">
        <v>21520</v>
      </c>
      <c r="I12" s="20">
        <f t="shared" si="0"/>
        <v>17216</v>
      </c>
      <c r="J12" s="108">
        <f t="shared" si="1"/>
        <v>288.978476050553</v>
      </c>
      <c r="K12" s="20">
        <f t="shared" si="2"/>
        <v>2152</v>
      </c>
      <c r="L12" s="108">
        <f t="shared" si="3"/>
        <v>14.8824343015214</v>
      </c>
      <c r="M12" s="20">
        <f t="shared" si="4"/>
        <v>2152</v>
      </c>
      <c r="N12" s="108">
        <f t="shared" si="5"/>
        <v>0</v>
      </c>
      <c r="O12" s="108">
        <f t="shared" si="6"/>
        <v>303.860910352074</v>
      </c>
      <c r="P12" s="11"/>
    </row>
    <row r="13" ht="43.5" customHeight="1" spans="1:16">
      <c r="A13" s="101">
        <v>9</v>
      </c>
      <c r="B13" s="104" t="s">
        <v>42</v>
      </c>
      <c r="C13" s="105">
        <v>7940</v>
      </c>
      <c r="D13" s="105"/>
      <c r="E13" s="103">
        <v>0.5</v>
      </c>
      <c r="F13" s="103">
        <v>0.48</v>
      </c>
      <c r="G13" s="103">
        <v>0.48</v>
      </c>
      <c r="H13" s="19">
        <v>21520</v>
      </c>
      <c r="I13" s="20">
        <f t="shared" si="0"/>
        <v>17216</v>
      </c>
      <c r="J13" s="108">
        <f t="shared" si="1"/>
        <v>301.549362576079</v>
      </c>
      <c r="K13" s="20">
        <f t="shared" si="2"/>
        <v>2152</v>
      </c>
      <c r="L13" s="108">
        <f t="shared" si="3"/>
        <v>14.8824343015214</v>
      </c>
      <c r="M13" s="20">
        <f t="shared" si="4"/>
        <v>2152</v>
      </c>
      <c r="N13" s="108">
        <f t="shared" si="5"/>
        <v>21.3639099330516</v>
      </c>
      <c r="O13" s="108">
        <f t="shared" si="6"/>
        <v>337.795706810652</v>
      </c>
      <c r="P13" s="10" t="s">
        <v>36</v>
      </c>
    </row>
    <row r="14" ht="47.25" customHeight="1" spans="1:16">
      <c r="A14" s="101">
        <v>10</v>
      </c>
      <c r="B14" s="104" t="s">
        <v>43</v>
      </c>
      <c r="C14" s="103">
        <v>4043</v>
      </c>
      <c r="D14" s="103" t="s">
        <v>44</v>
      </c>
      <c r="E14" s="103">
        <v>0.8</v>
      </c>
      <c r="F14" s="103">
        <v>1</v>
      </c>
      <c r="G14" s="103">
        <v>1</v>
      </c>
      <c r="H14" s="19">
        <v>21520</v>
      </c>
      <c r="I14" s="20">
        <f t="shared" si="0"/>
        <v>17216</v>
      </c>
      <c r="J14" s="108">
        <f t="shared" si="1"/>
        <v>153.547112455301</v>
      </c>
      <c r="K14" s="20">
        <f t="shared" si="2"/>
        <v>2152</v>
      </c>
      <c r="L14" s="108">
        <f t="shared" si="3"/>
        <v>23.8118948824343</v>
      </c>
      <c r="M14" s="20">
        <f t="shared" si="4"/>
        <v>2152</v>
      </c>
      <c r="N14" s="108">
        <f t="shared" si="5"/>
        <v>44.5081456938576</v>
      </c>
      <c r="O14" s="108">
        <f t="shared" si="6"/>
        <v>221.867153031593</v>
      </c>
      <c r="P14" s="11"/>
    </row>
    <row r="15" ht="46.5" customHeight="1" spans="1:16">
      <c r="A15" s="101">
        <v>11</v>
      </c>
      <c r="B15" s="107" t="s">
        <v>45</v>
      </c>
      <c r="C15" s="103">
        <v>7842</v>
      </c>
      <c r="D15" s="103" t="s">
        <v>46</v>
      </c>
      <c r="E15" s="103">
        <v>0.8</v>
      </c>
      <c r="F15" s="103" t="s">
        <v>47</v>
      </c>
      <c r="G15" s="19">
        <v>0</v>
      </c>
      <c r="H15" s="19">
        <v>21520</v>
      </c>
      <c r="I15" s="20">
        <f t="shared" si="0"/>
        <v>17216</v>
      </c>
      <c r="J15" s="108">
        <f t="shared" si="1"/>
        <v>297.827468680304</v>
      </c>
      <c r="K15" s="20">
        <f t="shared" si="2"/>
        <v>2152</v>
      </c>
      <c r="L15" s="108">
        <f t="shared" si="3"/>
        <v>23.8118948824343</v>
      </c>
      <c r="M15" s="20">
        <f t="shared" si="4"/>
        <v>2152</v>
      </c>
      <c r="N15" s="108">
        <f t="shared" si="5"/>
        <v>0</v>
      </c>
      <c r="O15" s="108">
        <f t="shared" si="6"/>
        <v>321.639363562738</v>
      </c>
      <c r="P15" s="11"/>
    </row>
    <row r="16" ht="47.25" customHeight="1" spans="1:16">
      <c r="A16" s="101">
        <v>12</v>
      </c>
      <c r="B16" s="107" t="s">
        <v>48</v>
      </c>
      <c r="C16" s="105">
        <v>4923</v>
      </c>
      <c r="D16" s="105" t="s">
        <v>29</v>
      </c>
      <c r="E16" s="103">
        <v>0.8</v>
      </c>
      <c r="F16" s="103" t="s">
        <v>47</v>
      </c>
      <c r="G16" s="19">
        <v>0</v>
      </c>
      <c r="H16" s="19">
        <v>21520</v>
      </c>
      <c r="I16" s="20">
        <f t="shared" si="0"/>
        <v>17216</v>
      </c>
      <c r="J16" s="108">
        <f t="shared" si="1"/>
        <v>186.968200498997</v>
      </c>
      <c r="K16" s="20">
        <f t="shared" si="2"/>
        <v>2152</v>
      </c>
      <c r="L16" s="108">
        <f t="shared" si="3"/>
        <v>23.8118948824343</v>
      </c>
      <c r="M16" s="20">
        <f t="shared" si="4"/>
        <v>2152</v>
      </c>
      <c r="N16" s="108">
        <f t="shared" si="5"/>
        <v>0</v>
      </c>
      <c r="O16" s="108">
        <f t="shared" si="6"/>
        <v>210.780095381432</v>
      </c>
      <c r="P16" s="11"/>
    </row>
    <row r="17" ht="42" customHeight="1" spans="1:16">
      <c r="A17" s="101">
        <v>13</v>
      </c>
      <c r="B17" s="107" t="s">
        <v>49</v>
      </c>
      <c r="C17" s="103">
        <v>6645</v>
      </c>
      <c r="D17" s="103" t="s">
        <v>27</v>
      </c>
      <c r="E17" s="103">
        <v>1</v>
      </c>
      <c r="F17" s="103" t="s">
        <v>47</v>
      </c>
      <c r="G17" s="19">
        <v>0</v>
      </c>
      <c r="H17" s="19">
        <v>21520</v>
      </c>
      <c r="I17" s="20">
        <f t="shared" si="0"/>
        <v>17216</v>
      </c>
      <c r="J17" s="108">
        <f t="shared" si="1"/>
        <v>252.367193239049</v>
      </c>
      <c r="K17" s="20">
        <f t="shared" si="2"/>
        <v>2152</v>
      </c>
      <c r="L17" s="108">
        <f t="shared" si="3"/>
        <v>29.7648686030429</v>
      </c>
      <c r="M17" s="20">
        <f t="shared" si="4"/>
        <v>2152</v>
      </c>
      <c r="N17" s="108">
        <f t="shared" si="5"/>
        <v>0</v>
      </c>
      <c r="O17" s="108">
        <f t="shared" si="6"/>
        <v>282.132061842092</v>
      </c>
      <c r="P17" s="11"/>
    </row>
    <row r="18" ht="41.25" customHeight="1" spans="1:16">
      <c r="A18" s="101">
        <v>14</v>
      </c>
      <c r="B18" s="107" t="s">
        <v>50</v>
      </c>
      <c r="C18" s="103">
        <v>7348</v>
      </c>
      <c r="D18" s="103" t="s">
        <v>27</v>
      </c>
      <c r="E18" s="103">
        <v>1</v>
      </c>
      <c r="F18" s="103" t="s">
        <v>47</v>
      </c>
      <c r="G18" s="19">
        <v>0</v>
      </c>
      <c r="H18" s="19">
        <v>21520</v>
      </c>
      <c r="I18" s="20">
        <f t="shared" si="0"/>
        <v>17216</v>
      </c>
      <c r="J18" s="108">
        <f t="shared" si="1"/>
        <v>279.066085164865</v>
      </c>
      <c r="K18" s="20">
        <f t="shared" si="2"/>
        <v>2152</v>
      </c>
      <c r="L18" s="108">
        <f t="shared" si="3"/>
        <v>29.7648686030429</v>
      </c>
      <c r="M18" s="20">
        <f t="shared" si="4"/>
        <v>2152</v>
      </c>
      <c r="N18" s="108">
        <f t="shared" si="5"/>
        <v>0</v>
      </c>
      <c r="O18" s="108">
        <f t="shared" si="6"/>
        <v>308.830953767908</v>
      </c>
      <c r="P18" s="11"/>
    </row>
    <row r="19" ht="39" customHeight="1" spans="1:16">
      <c r="A19" s="101">
        <v>15</v>
      </c>
      <c r="B19" s="107" t="s">
        <v>51</v>
      </c>
      <c r="C19" s="105">
        <v>5894</v>
      </c>
      <c r="D19" s="105" t="s">
        <v>46</v>
      </c>
      <c r="E19" s="103">
        <v>0.8</v>
      </c>
      <c r="F19" s="103" t="s">
        <v>47</v>
      </c>
      <c r="G19" s="19">
        <v>0</v>
      </c>
      <c r="H19" s="19">
        <v>21520</v>
      </c>
      <c r="I19" s="20">
        <f t="shared" si="0"/>
        <v>17216</v>
      </c>
      <c r="J19" s="108">
        <f t="shared" si="1"/>
        <v>223.845332874485</v>
      </c>
      <c r="K19" s="20">
        <f t="shared" si="2"/>
        <v>2152</v>
      </c>
      <c r="L19" s="108">
        <f t="shared" si="3"/>
        <v>23.8118948824343</v>
      </c>
      <c r="M19" s="20">
        <f t="shared" si="4"/>
        <v>2152</v>
      </c>
      <c r="N19" s="108">
        <f t="shared" si="5"/>
        <v>0</v>
      </c>
      <c r="O19" s="108">
        <f t="shared" si="6"/>
        <v>247.657227756919</v>
      </c>
      <c r="P19" s="11"/>
    </row>
    <row r="20" ht="43.5" customHeight="1" spans="1:16">
      <c r="A20" s="101">
        <v>16</v>
      </c>
      <c r="B20" s="107" t="s">
        <v>52</v>
      </c>
      <c r="C20" s="103">
        <v>1815</v>
      </c>
      <c r="D20" s="103" t="s">
        <v>31</v>
      </c>
      <c r="E20" s="106">
        <v>0.6</v>
      </c>
      <c r="F20" s="103" t="s">
        <v>47</v>
      </c>
      <c r="G20" s="19">
        <v>0</v>
      </c>
      <c r="H20" s="19">
        <v>21520</v>
      </c>
      <c r="I20" s="20">
        <f t="shared" si="0"/>
        <v>17216</v>
      </c>
      <c r="J20" s="108">
        <f t="shared" si="1"/>
        <v>68.930994090124</v>
      </c>
      <c r="K20" s="20">
        <f t="shared" si="2"/>
        <v>2152</v>
      </c>
      <c r="L20" s="108">
        <f t="shared" si="3"/>
        <v>17.8589211618257</v>
      </c>
      <c r="M20" s="20">
        <f t="shared" si="4"/>
        <v>2152</v>
      </c>
      <c r="N20" s="108">
        <f t="shared" si="5"/>
        <v>0</v>
      </c>
      <c r="O20" s="108">
        <f t="shared" si="6"/>
        <v>86.7899152519497</v>
      </c>
      <c r="P20" s="11"/>
    </row>
    <row r="21" ht="50.25" customHeight="1" spans="1:16">
      <c r="A21" s="101">
        <v>17</v>
      </c>
      <c r="B21" s="107" t="s">
        <v>53</v>
      </c>
      <c r="C21" s="103">
        <v>3884</v>
      </c>
      <c r="D21" s="103" t="s">
        <v>29</v>
      </c>
      <c r="E21" s="103">
        <v>0.8</v>
      </c>
      <c r="F21" s="103" t="s">
        <v>47</v>
      </c>
      <c r="G21" s="19">
        <v>0</v>
      </c>
      <c r="H21" s="19">
        <v>21520</v>
      </c>
      <c r="I21" s="20">
        <f t="shared" si="0"/>
        <v>17216</v>
      </c>
      <c r="J21" s="108">
        <f t="shared" si="1"/>
        <v>147.508529501951</v>
      </c>
      <c r="K21" s="20">
        <f t="shared" si="2"/>
        <v>2152</v>
      </c>
      <c r="L21" s="108">
        <f t="shared" si="3"/>
        <v>23.8118948824343</v>
      </c>
      <c r="M21" s="20">
        <f t="shared" si="4"/>
        <v>2152</v>
      </c>
      <c r="N21" s="108">
        <f t="shared" si="5"/>
        <v>0</v>
      </c>
      <c r="O21" s="108">
        <f t="shared" si="6"/>
        <v>171.320424384386</v>
      </c>
      <c r="P21" s="11"/>
    </row>
    <row r="22" ht="43.5" customHeight="1" spans="1:16">
      <c r="A22" s="101">
        <v>18</v>
      </c>
      <c r="B22" s="107" t="s">
        <v>54</v>
      </c>
      <c r="C22" s="105">
        <v>4465</v>
      </c>
      <c r="D22" s="105" t="s">
        <v>31</v>
      </c>
      <c r="E22" s="106">
        <v>0.6</v>
      </c>
      <c r="F22" s="103" t="s">
        <v>47</v>
      </c>
      <c r="G22" s="19">
        <v>0</v>
      </c>
      <c r="H22" s="19">
        <v>21520</v>
      </c>
      <c r="I22" s="20">
        <f t="shared" si="0"/>
        <v>17216</v>
      </c>
      <c r="J22" s="108">
        <f t="shared" si="1"/>
        <v>169.574043312619</v>
      </c>
      <c r="K22" s="20">
        <f t="shared" si="2"/>
        <v>2152</v>
      </c>
      <c r="L22" s="108">
        <f t="shared" si="3"/>
        <v>17.8589211618257</v>
      </c>
      <c r="M22" s="20">
        <f t="shared" si="4"/>
        <v>2152</v>
      </c>
      <c r="N22" s="108">
        <f t="shared" si="5"/>
        <v>0</v>
      </c>
      <c r="O22" s="108">
        <f t="shared" si="6"/>
        <v>187.432964474445</v>
      </c>
      <c r="P22" s="11"/>
    </row>
    <row r="23" ht="48.75" customHeight="1" spans="1:16">
      <c r="A23" s="101">
        <v>19</v>
      </c>
      <c r="B23" s="104" t="s">
        <v>55</v>
      </c>
      <c r="C23" s="103">
        <v>6273</v>
      </c>
      <c r="D23" s="103" t="s">
        <v>29</v>
      </c>
      <c r="E23" s="103">
        <v>0.8</v>
      </c>
      <c r="F23" s="103" t="s">
        <v>35</v>
      </c>
      <c r="G23" s="19">
        <v>1</v>
      </c>
      <c r="H23" s="19">
        <v>21520</v>
      </c>
      <c r="I23" s="20">
        <f t="shared" si="0"/>
        <v>17216</v>
      </c>
      <c r="J23" s="108">
        <f t="shared" si="1"/>
        <v>238.239187838759</v>
      </c>
      <c r="K23" s="20">
        <f t="shared" si="2"/>
        <v>2152</v>
      </c>
      <c r="L23" s="108">
        <f t="shared" si="3"/>
        <v>23.8118948824343</v>
      </c>
      <c r="M23" s="20">
        <f t="shared" si="4"/>
        <v>2152</v>
      </c>
      <c r="N23" s="108">
        <f t="shared" si="5"/>
        <v>44.5081456938576</v>
      </c>
      <c r="O23" s="108">
        <f t="shared" si="6"/>
        <v>306.559228415051</v>
      </c>
      <c r="P23" s="11"/>
    </row>
    <row r="24" ht="42" customHeight="1" spans="1:16">
      <c r="A24" s="101">
        <v>20</v>
      </c>
      <c r="B24" s="104" t="s">
        <v>56</v>
      </c>
      <c r="C24" s="103">
        <v>3301</v>
      </c>
      <c r="D24" s="103" t="s">
        <v>31</v>
      </c>
      <c r="E24" s="106">
        <v>0.6</v>
      </c>
      <c r="F24" s="103" t="s">
        <v>35</v>
      </c>
      <c r="G24" s="19">
        <v>1</v>
      </c>
      <c r="H24" s="19">
        <v>21520</v>
      </c>
      <c r="I24" s="20">
        <f t="shared" si="0"/>
        <v>17216</v>
      </c>
      <c r="J24" s="108">
        <f t="shared" si="1"/>
        <v>125.367058673002</v>
      </c>
      <c r="K24" s="20">
        <f t="shared" si="2"/>
        <v>2152</v>
      </c>
      <c r="L24" s="108">
        <f t="shared" si="3"/>
        <v>17.8589211618257</v>
      </c>
      <c r="M24" s="20">
        <f t="shared" si="4"/>
        <v>2152</v>
      </c>
      <c r="N24" s="108">
        <f t="shared" si="5"/>
        <v>44.5081456938576</v>
      </c>
      <c r="O24" s="108">
        <f t="shared" si="6"/>
        <v>187.734125528686</v>
      </c>
      <c r="P24" s="11"/>
    </row>
    <row r="25" ht="41.25" customHeight="1" spans="1:16">
      <c r="A25" s="101">
        <v>21</v>
      </c>
      <c r="B25" s="104" t="s">
        <v>57</v>
      </c>
      <c r="C25" s="105">
        <v>2933</v>
      </c>
      <c r="D25" s="105" t="s">
        <v>58</v>
      </c>
      <c r="E25" s="103">
        <v>0.8</v>
      </c>
      <c r="F25" s="103" t="s">
        <v>35</v>
      </c>
      <c r="G25" s="19">
        <v>1</v>
      </c>
      <c r="H25" s="19">
        <v>21520</v>
      </c>
      <c r="I25" s="20">
        <f t="shared" si="0"/>
        <v>17216</v>
      </c>
      <c r="J25" s="108">
        <f t="shared" si="1"/>
        <v>111.390967309275</v>
      </c>
      <c r="K25" s="20">
        <f t="shared" si="2"/>
        <v>2152</v>
      </c>
      <c r="L25" s="108">
        <f t="shared" si="3"/>
        <v>23.8118948824343</v>
      </c>
      <c r="M25" s="20">
        <f t="shared" si="4"/>
        <v>2152</v>
      </c>
      <c r="N25" s="108">
        <f t="shared" si="5"/>
        <v>44.5081456938576</v>
      </c>
      <c r="O25" s="108">
        <f t="shared" si="6"/>
        <v>179.711007885567</v>
      </c>
      <c r="P25" s="11"/>
    </row>
    <row r="26" ht="45.75" customHeight="1" spans="1:16">
      <c r="A26" s="101">
        <v>22</v>
      </c>
      <c r="B26" s="104" t="s">
        <v>59</v>
      </c>
      <c r="C26" s="103">
        <v>4182</v>
      </c>
      <c r="D26" s="103" t="s">
        <v>27</v>
      </c>
      <c r="E26" s="103">
        <v>1</v>
      </c>
      <c r="F26" s="103">
        <v>0.93</v>
      </c>
      <c r="G26" s="19">
        <v>0.93</v>
      </c>
      <c r="H26" s="19">
        <v>21520</v>
      </c>
      <c r="I26" s="20">
        <f t="shared" si="0"/>
        <v>17216</v>
      </c>
      <c r="J26" s="108">
        <f t="shared" si="1"/>
        <v>158.826125225839</v>
      </c>
      <c r="K26" s="20">
        <f t="shared" si="2"/>
        <v>2152</v>
      </c>
      <c r="L26" s="108">
        <f t="shared" si="3"/>
        <v>29.7648686030429</v>
      </c>
      <c r="M26" s="20">
        <f t="shared" si="4"/>
        <v>2152</v>
      </c>
      <c r="N26" s="108">
        <f t="shared" si="5"/>
        <v>41.3925754952876</v>
      </c>
      <c r="O26" s="108">
        <f t="shared" si="6"/>
        <v>229.98356932417</v>
      </c>
      <c r="P26" s="11"/>
    </row>
    <row r="27" ht="33.75" customHeight="1" spans="1:16">
      <c r="A27" s="101">
        <v>23</v>
      </c>
      <c r="B27" s="104" t="s">
        <v>60</v>
      </c>
      <c r="C27" s="103">
        <v>2464</v>
      </c>
      <c r="D27" s="103"/>
      <c r="E27" s="103">
        <v>0.5</v>
      </c>
      <c r="F27" s="103" t="s">
        <v>35</v>
      </c>
      <c r="G27" s="19">
        <v>1</v>
      </c>
      <c r="H27" s="19">
        <v>21520</v>
      </c>
      <c r="I27" s="20">
        <f t="shared" si="0"/>
        <v>17216</v>
      </c>
      <c r="J27" s="108">
        <f t="shared" si="1"/>
        <v>93.5790465223501</v>
      </c>
      <c r="K27" s="20">
        <f t="shared" si="2"/>
        <v>2152</v>
      </c>
      <c r="L27" s="108">
        <f t="shared" si="3"/>
        <v>14.8824343015214</v>
      </c>
      <c r="M27" s="20">
        <f t="shared" si="4"/>
        <v>2152</v>
      </c>
      <c r="N27" s="108">
        <f t="shared" si="5"/>
        <v>44.5081456938576</v>
      </c>
      <c r="O27" s="108">
        <f t="shared" si="6"/>
        <v>152.969626517729</v>
      </c>
      <c r="P27" s="11"/>
    </row>
    <row r="28" ht="47.25" customHeight="1" spans="1:16">
      <c r="A28" s="101">
        <v>24</v>
      </c>
      <c r="B28" s="104" t="s">
        <v>61</v>
      </c>
      <c r="C28" s="105">
        <v>6303</v>
      </c>
      <c r="D28" s="105" t="s">
        <v>46</v>
      </c>
      <c r="E28" s="103">
        <v>0.8</v>
      </c>
      <c r="F28" s="103">
        <v>0.95</v>
      </c>
      <c r="G28" s="103">
        <v>0.95</v>
      </c>
      <c r="H28" s="19">
        <v>21520</v>
      </c>
      <c r="I28" s="20">
        <f t="shared" si="0"/>
        <v>17216</v>
      </c>
      <c r="J28" s="108">
        <f t="shared" si="1"/>
        <v>239.378543112976</v>
      </c>
      <c r="K28" s="20">
        <f t="shared" si="2"/>
        <v>2152</v>
      </c>
      <c r="L28" s="108">
        <f t="shared" si="3"/>
        <v>23.8118948824343</v>
      </c>
      <c r="M28" s="20">
        <f t="shared" si="4"/>
        <v>2152</v>
      </c>
      <c r="N28" s="108">
        <f t="shared" si="5"/>
        <v>42.2827384091647</v>
      </c>
      <c r="O28" s="108">
        <f t="shared" si="6"/>
        <v>305.473176404575</v>
      </c>
      <c r="P28" s="11"/>
    </row>
    <row r="29" ht="37.5" customHeight="1" spans="1:16">
      <c r="A29" s="101">
        <v>25</v>
      </c>
      <c r="B29" s="104" t="s">
        <v>66</v>
      </c>
      <c r="C29" s="103">
        <v>4172</v>
      </c>
      <c r="D29" s="103" t="s">
        <v>46</v>
      </c>
      <c r="E29" s="103">
        <v>0.8</v>
      </c>
      <c r="F29" s="103">
        <v>0</v>
      </c>
      <c r="G29" s="103">
        <v>0</v>
      </c>
      <c r="H29" s="19">
        <v>21520</v>
      </c>
      <c r="I29" s="20">
        <f t="shared" si="0"/>
        <v>17216</v>
      </c>
      <c r="J29" s="108">
        <f t="shared" si="1"/>
        <v>158.446340134434</v>
      </c>
      <c r="K29" s="20">
        <f t="shared" si="2"/>
        <v>2152</v>
      </c>
      <c r="L29" s="108">
        <f t="shared" si="3"/>
        <v>23.8118948824343</v>
      </c>
      <c r="M29" s="20">
        <f t="shared" si="4"/>
        <v>2152</v>
      </c>
      <c r="N29" s="108">
        <f t="shared" si="5"/>
        <v>0</v>
      </c>
      <c r="O29" s="108">
        <f t="shared" si="6"/>
        <v>182.258235016868</v>
      </c>
      <c r="P29" s="11"/>
    </row>
    <row r="30" ht="42" customHeight="1" spans="1:16">
      <c r="A30" s="101">
        <v>26</v>
      </c>
      <c r="B30" s="104" t="s">
        <v>67</v>
      </c>
      <c r="C30" s="105">
        <v>7707</v>
      </c>
      <c r="D30" s="105" t="s">
        <v>27</v>
      </c>
      <c r="E30" s="103">
        <v>1</v>
      </c>
      <c r="F30" s="103">
        <v>0</v>
      </c>
      <c r="G30" s="103">
        <v>0</v>
      </c>
      <c r="H30" s="19">
        <v>21520</v>
      </c>
      <c r="I30" s="20">
        <f t="shared" si="0"/>
        <v>17216</v>
      </c>
      <c r="J30" s="108">
        <f t="shared" si="1"/>
        <v>292.700369946328</v>
      </c>
      <c r="K30" s="20">
        <f t="shared" si="2"/>
        <v>2152</v>
      </c>
      <c r="L30" s="108">
        <f t="shared" si="3"/>
        <v>29.7648686030429</v>
      </c>
      <c r="M30" s="20">
        <f t="shared" si="4"/>
        <v>2152</v>
      </c>
      <c r="N30" s="108">
        <f t="shared" si="5"/>
        <v>0</v>
      </c>
      <c r="O30" s="108">
        <f t="shared" si="6"/>
        <v>322.465238549371</v>
      </c>
      <c r="P30" s="10" t="s">
        <v>36</v>
      </c>
    </row>
    <row r="31" ht="40.5" customHeight="1" spans="1:16">
      <c r="A31" s="101">
        <v>27</v>
      </c>
      <c r="B31" s="104" t="s">
        <v>68</v>
      </c>
      <c r="C31" s="103">
        <v>4919</v>
      </c>
      <c r="D31" s="103" t="s">
        <v>31</v>
      </c>
      <c r="E31" s="106">
        <v>0.6</v>
      </c>
      <c r="F31" s="103">
        <v>1</v>
      </c>
      <c r="G31" s="103">
        <v>1</v>
      </c>
      <c r="H31" s="19">
        <v>21520</v>
      </c>
      <c r="I31" s="20">
        <f t="shared" si="0"/>
        <v>17216</v>
      </c>
      <c r="J31" s="108">
        <f t="shared" si="1"/>
        <v>186.816286462435</v>
      </c>
      <c r="K31" s="20">
        <f t="shared" si="2"/>
        <v>2152</v>
      </c>
      <c r="L31" s="108">
        <f t="shared" si="3"/>
        <v>17.8589211618257</v>
      </c>
      <c r="M31" s="20">
        <f t="shared" si="4"/>
        <v>2152</v>
      </c>
      <c r="N31" s="108">
        <f t="shared" si="5"/>
        <v>44.5081456938576</v>
      </c>
      <c r="O31" s="108">
        <f t="shared" si="6"/>
        <v>249.183353318118</v>
      </c>
      <c r="P31" s="10" t="s">
        <v>36</v>
      </c>
    </row>
    <row r="32" ht="42" customHeight="1" spans="1:16">
      <c r="A32" s="101">
        <v>28</v>
      </c>
      <c r="B32" s="104" t="s">
        <v>69</v>
      </c>
      <c r="C32" s="103">
        <v>3394</v>
      </c>
      <c r="D32" s="103" t="s">
        <v>29</v>
      </c>
      <c r="E32" s="103">
        <v>0.8</v>
      </c>
      <c r="F32" s="103">
        <v>1</v>
      </c>
      <c r="G32" s="103">
        <v>1</v>
      </c>
      <c r="H32" s="19">
        <v>21520</v>
      </c>
      <c r="I32" s="20">
        <f t="shared" si="0"/>
        <v>17216</v>
      </c>
      <c r="J32" s="108">
        <f t="shared" si="1"/>
        <v>128.899060023075</v>
      </c>
      <c r="K32" s="20">
        <f t="shared" si="2"/>
        <v>2152</v>
      </c>
      <c r="L32" s="108">
        <f t="shared" si="3"/>
        <v>23.8118948824343</v>
      </c>
      <c r="M32" s="20">
        <f t="shared" si="4"/>
        <v>2152</v>
      </c>
      <c r="N32" s="108">
        <f t="shared" si="5"/>
        <v>44.5081456938576</v>
      </c>
      <c r="O32" s="108">
        <f t="shared" si="6"/>
        <v>197.219100599367</v>
      </c>
      <c r="P32" s="11"/>
    </row>
    <row r="33" ht="48.75" customHeight="1" spans="1:16">
      <c r="A33" s="101">
        <v>29</v>
      </c>
      <c r="B33" s="104" t="s">
        <v>70</v>
      </c>
      <c r="C33" s="105">
        <v>2827</v>
      </c>
      <c r="D33" s="105" t="s">
        <v>31</v>
      </c>
      <c r="E33" s="106">
        <v>0.6</v>
      </c>
      <c r="F33" s="103">
        <v>0</v>
      </c>
      <c r="G33" s="103">
        <v>0</v>
      </c>
      <c r="H33" s="19">
        <v>21520</v>
      </c>
      <c r="I33" s="20">
        <f t="shared" si="0"/>
        <v>17216</v>
      </c>
      <c r="J33" s="108">
        <f t="shared" si="1"/>
        <v>107.365245340375</v>
      </c>
      <c r="K33" s="20">
        <f t="shared" si="2"/>
        <v>2152</v>
      </c>
      <c r="L33" s="108">
        <f t="shared" si="3"/>
        <v>17.8589211618257</v>
      </c>
      <c r="M33" s="20">
        <f t="shared" si="4"/>
        <v>2152</v>
      </c>
      <c r="N33" s="108">
        <f t="shared" si="5"/>
        <v>0</v>
      </c>
      <c r="O33" s="108">
        <f t="shared" si="6"/>
        <v>125.224166502201</v>
      </c>
      <c r="P33" s="11"/>
    </row>
    <row r="34" ht="45" customHeight="1" spans="1:16">
      <c r="A34" s="101">
        <v>30</v>
      </c>
      <c r="B34" s="104" t="s">
        <v>71</v>
      </c>
      <c r="C34" s="103">
        <v>8452</v>
      </c>
      <c r="D34" s="103" t="s">
        <v>46</v>
      </c>
      <c r="E34" s="103">
        <v>0.8</v>
      </c>
      <c r="F34" s="103" t="s">
        <v>35</v>
      </c>
      <c r="G34" s="19">
        <v>1</v>
      </c>
      <c r="H34" s="19">
        <v>21520</v>
      </c>
      <c r="I34" s="20">
        <f t="shared" si="0"/>
        <v>17216</v>
      </c>
      <c r="J34" s="108">
        <f t="shared" si="1"/>
        <v>320.994359256048</v>
      </c>
      <c r="K34" s="20">
        <f t="shared" si="2"/>
        <v>2152</v>
      </c>
      <c r="L34" s="108">
        <f t="shared" si="3"/>
        <v>23.8118948824343</v>
      </c>
      <c r="M34" s="20">
        <f t="shared" si="4"/>
        <v>2152</v>
      </c>
      <c r="N34" s="108">
        <f t="shared" si="5"/>
        <v>44.5081456938576</v>
      </c>
      <c r="O34" s="108">
        <f t="shared" si="6"/>
        <v>389.31439983234</v>
      </c>
      <c r="P34" s="11"/>
    </row>
    <row r="35" ht="48.75" customHeight="1" spans="1:16">
      <c r="A35" s="101">
        <v>31</v>
      </c>
      <c r="B35" s="104" t="s">
        <v>72</v>
      </c>
      <c r="C35" s="103">
        <v>1311</v>
      </c>
      <c r="D35" s="103"/>
      <c r="E35" s="103">
        <v>0.5</v>
      </c>
      <c r="F35" s="103" t="s">
        <v>35</v>
      </c>
      <c r="G35" s="19">
        <v>1</v>
      </c>
      <c r="H35" s="19">
        <v>21520</v>
      </c>
      <c r="I35" s="20">
        <f t="shared" si="0"/>
        <v>17216</v>
      </c>
      <c r="J35" s="108">
        <f t="shared" si="1"/>
        <v>49.7898254832796</v>
      </c>
      <c r="K35" s="20">
        <f t="shared" si="2"/>
        <v>2152</v>
      </c>
      <c r="L35" s="108">
        <f t="shared" si="3"/>
        <v>14.8824343015214</v>
      </c>
      <c r="M35" s="20">
        <f t="shared" si="4"/>
        <v>2152</v>
      </c>
      <c r="N35" s="108">
        <f t="shared" si="5"/>
        <v>44.5081456938576</v>
      </c>
      <c r="O35" s="108">
        <f t="shared" si="6"/>
        <v>109.180405478659</v>
      </c>
      <c r="P35" s="11"/>
    </row>
    <row r="36" ht="48" customHeight="1" spans="1:16">
      <c r="A36" s="101">
        <v>32</v>
      </c>
      <c r="B36" s="104" t="s">
        <v>73</v>
      </c>
      <c r="C36" s="105">
        <v>11743</v>
      </c>
      <c r="D36" s="105" t="s">
        <v>27</v>
      </c>
      <c r="E36" s="103">
        <v>1</v>
      </c>
      <c r="F36" s="103" t="s">
        <v>47</v>
      </c>
      <c r="G36" s="19">
        <v>0</v>
      </c>
      <c r="H36" s="19">
        <v>21520</v>
      </c>
      <c r="I36" s="20">
        <f t="shared" si="0"/>
        <v>17216</v>
      </c>
      <c r="J36" s="108">
        <f t="shared" si="1"/>
        <v>445.981632837645</v>
      </c>
      <c r="K36" s="20">
        <f t="shared" si="2"/>
        <v>2152</v>
      </c>
      <c r="L36" s="108">
        <f t="shared" si="3"/>
        <v>29.7648686030429</v>
      </c>
      <c r="M36" s="20">
        <f t="shared" si="4"/>
        <v>2152</v>
      </c>
      <c r="N36" s="108">
        <f t="shared" si="5"/>
        <v>0</v>
      </c>
      <c r="O36" s="108">
        <f t="shared" si="6"/>
        <v>475.746501440688</v>
      </c>
      <c r="P36" s="11"/>
    </row>
    <row r="37" ht="47.25" customHeight="1" spans="1:16">
      <c r="A37" s="101">
        <v>33</v>
      </c>
      <c r="B37" s="104" t="s">
        <v>74</v>
      </c>
      <c r="C37" s="103">
        <v>2925</v>
      </c>
      <c r="D37" s="103" t="s">
        <v>31</v>
      </c>
      <c r="E37" s="106">
        <v>0.6</v>
      </c>
      <c r="F37" s="103" t="s">
        <v>47</v>
      </c>
      <c r="G37" s="19">
        <v>0</v>
      </c>
      <c r="H37" s="19">
        <v>21520</v>
      </c>
      <c r="I37" s="20">
        <f t="shared" si="0"/>
        <v>17216</v>
      </c>
      <c r="J37" s="108">
        <f t="shared" si="1"/>
        <v>111.08713923615</v>
      </c>
      <c r="K37" s="20">
        <f t="shared" si="2"/>
        <v>2152</v>
      </c>
      <c r="L37" s="108">
        <f t="shared" si="3"/>
        <v>17.8589211618257</v>
      </c>
      <c r="M37" s="20">
        <f t="shared" si="4"/>
        <v>2152</v>
      </c>
      <c r="N37" s="108">
        <f t="shared" si="5"/>
        <v>0</v>
      </c>
      <c r="O37" s="108">
        <f t="shared" si="6"/>
        <v>128.946060397976</v>
      </c>
      <c r="P37" s="11"/>
    </row>
    <row r="38" ht="39" customHeight="1" spans="1:16">
      <c r="A38" s="101">
        <v>34</v>
      </c>
      <c r="B38" s="104" t="s">
        <v>76</v>
      </c>
      <c r="C38" s="105">
        <v>2431</v>
      </c>
      <c r="D38" s="105" t="s">
        <v>29</v>
      </c>
      <c r="E38" s="103">
        <v>0.8</v>
      </c>
      <c r="F38" s="103" t="s">
        <v>47</v>
      </c>
      <c r="G38" s="19">
        <v>0</v>
      </c>
      <c r="H38" s="19">
        <v>21520</v>
      </c>
      <c r="I38" s="20">
        <f t="shared" si="0"/>
        <v>17216</v>
      </c>
      <c r="J38" s="108">
        <f t="shared" si="1"/>
        <v>92.3257557207115</v>
      </c>
      <c r="K38" s="20">
        <f t="shared" si="2"/>
        <v>2152</v>
      </c>
      <c r="L38" s="108">
        <f t="shared" si="3"/>
        <v>23.8118948824343</v>
      </c>
      <c r="M38" s="20">
        <f t="shared" si="4"/>
        <v>2152</v>
      </c>
      <c r="N38" s="108">
        <f t="shared" si="5"/>
        <v>0</v>
      </c>
      <c r="O38" s="108">
        <f t="shared" si="6"/>
        <v>116.137650603146</v>
      </c>
      <c r="P38" s="11"/>
    </row>
    <row r="39" ht="40.5" customHeight="1" spans="1:16">
      <c r="A39" s="101">
        <v>35</v>
      </c>
      <c r="B39" s="104" t="s">
        <v>77</v>
      </c>
      <c r="C39" s="103">
        <v>6707</v>
      </c>
      <c r="D39" s="103" t="s">
        <v>29</v>
      </c>
      <c r="E39" s="103">
        <v>0.8</v>
      </c>
      <c r="F39" s="103" t="s">
        <v>35</v>
      </c>
      <c r="G39" s="19">
        <v>1</v>
      </c>
      <c r="H39" s="19">
        <v>21520</v>
      </c>
      <c r="I39" s="20">
        <f t="shared" si="0"/>
        <v>17216</v>
      </c>
      <c r="J39" s="108">
        <f t="shared" si="1"/>
        <v>254.721860805764</v>
      </c>
      <c r="K39" s="20">
        <f t="shared" si="2"/>
        <v>2152</v>
      </c>
      <c r="L39" s="108">
        <f t="shared" si="3"/>
        <v>23.8118948824343</v>
      </c>
      <c r="M39" s="20">
        <f t="shared" si="4"/>
        <v>2152</v>
      </c>
      <c r="N39" s="108">
        <f t="shared" si="5"/>
        <v>44.5081456938576</v>
      </c>
      <c r="O39" s="108">
        <f t="shared" si="6"/>
        <v>323.041901382056</v>
      </c>
      <c r="P39" s="11"/>
    </row>
    <row r="40" ht="40.5" customHeight="1" spans="1:16">
      <c r="A40" s="101">
        <v>36</v>
      </c>
      <c r="B40" s="104" t="s">
        <v>78</v>
      </c>
      <c r="C40" s="103">
        <v>5821</v>
      </c>
      <c r="D40" s="103" t="s">
        <v>79</v>
      </c>
      <c r="E40" s="103">
        <v>1</v>
      </c>
      <c r="F40" s="103" t="s">
        <v>47</v>
      </c>
      <c r="G40" s="19">
        <v>0</v>
      </c>
      <c r="H40" s="19">
        <v>21520</v>
      </c>
      <c r="I40" s="20">
        <f t="shared" si="0"/>
        <v>17216</v>
      </c>
      <c r="J40" s="108">
        <f t="shared" si="1"/>
        <v>221.072901707224</v>
      </c>
      <c r="K40" s="20">
        <f t="shared" si="2"/>
        <v>2152</v>
      </c>
      <c r="L40" s="108">
        <f t="shared" si="3"/>
        <v>29.7648686030429</v>
      </c>
      <c r="M40" s="20">
        <f t="shared" si="4"/>
        <v>2152</v>
      </c>
      <c r="N40" s="108">
        <f t="shared" si="5"/>
        <v>0</v>
      </c>
      <c r="O40" s="108">
        <f t="shared" si="6"/>
        <v>250.837770310267</v>
      </c>
      <c r="P40" s="11"/>
    </row>
    <row r="41" ht="45" customHeight="1" spans="1:16">
      <c r="A41" s="101">
        <v>37</v>
      </c>
      <c r="B41" s="104" t="s">
        <v>80</v>
      </c>
      <c r="C41" s="105">
        <v>2844</v>
      </c>
      <c r="D41" s="105" t="s">
        <v>29</v>
      </c>
      <c r="E41" s="103">
        <v>0.8</v>
      </c>
      <c r="F41" s="103" t="s">
        <v>47</v>
      </c>
      <c r="G41" s="19">
        <v>0</v>
      </c>
      <c r="H41" s="19">
        <v>21520</v>
      </c>
      <c r="I41" s="20">
        <f t="shared" si="0"/>
        <v>17216</v>
      </c>
      <c r="J41" s="108">
        <f t="shared" si="1"/>
        <v>108.010879995764</v>
      </c>
      <c r="K41" s="20">
        <f t="shared" si="2"/>
        <v>2152</v>
      </c>
      <c r="L41" s="108">
        <f t="shared" si="3"/>
        <v>23.8118948824343</v>
      </c>
      <c r="M41" s="20">
        <f t="shared" si="4"/>
        <v>2152</v>
      </c>
      <c r="N41" s="108">
        <f t="shared" si="5"/>
        <v>0</v>
      </c>
      <c r="O41" s="108">
        <f t="shared" si="6"/>
        <v>131.822774878199</v>
      </c>
      <c r="P41" s="11"/>
    </row>
    <row r="42" ht="39.75" customHeight="1" spans="1:16">
      <c r="A42" s="101">
        <v>38</v>
      </c>
      <c r="B42" s="104" t="s">
        <v>81</v>
      </c>
      <c r="C42" s="103">
        <v>1712</v>
      </c>
      <c r="D42" s="103" t="s">
        <v>29</v>
      </c>
      <c r="E42" s="103">
        <v>0.8</v>
      </c>
      <c r="F42" s="103" t="s">
        <v>47</v>
      </c>
      <c r="G42" s="19">
        <v>0</v>
      </c>
      <c r="H42" s="19">
        <v>21520</v>
      </c>
      <c r="I42" s="20">
        <f t="shared" si="0"/>
        <v>17216</v>
      </c>
      <c r="J42" s="108">
        <f t="shared" si="1"/>
        <v>65.0192076486458</v>
      </c>
      <c r="K42" s="20">
        <f t="shared" si="2"/>
        <v>2152</v>
      </c>
      <c r="L42" s="108">
        <f t="shared" si="3"/>
        <v>23.8118948824343</v>
      </c>
      <c r="M42" s="20">
        <f t="shared" si="4"/>
        <v>2152</v>
      </c>
      <c r="N42" s="108">
        <f t="shared" si="5"/>
        <v>0</v>
      </c>
      <c r="O42" s="108">
        <f t="shared" si="6"/>
        <v>88.8311025310801</v>
      </c>
      <c r="P42" s="11"/>
    </row>
    <row r="43" ht="47.25" customHeight="1" spans="1:16">
      <c r="A43" s="101">
        <v>39</v>
      </c>
      <c r="B43" s="104" t="s">
        <v>82</v>
      </c>
      <c r="C43" s="103">
        <v>2929</v>
      </c>
      <c r="D43" s="103" t="s">
        <v>29</v>
      </c>
      <c r="E43" s="103">
        <v>0.8</v>
      </c>
      <c r="F43" s="103" t="s">
        <v>47</v>
      </c>
      <c r="G43" s="19">
        <v>0</v>
      </c>
      <c r="H43" s="19">
        <v>21520</v>
      </c>
      <c r="I43" s="20">
        <f t="shared" si="0"/>
        <v>17216</v>
      </c>
      <c r="J43" s="108">
        <f t="shared" si="1"/>
        <v>111.239053272712</v>
      </c>
      <c r="K43" s="20">
        <f t="shared" si="2"/>
        <v>2152</v>
      </c>
      <c r="L43" s="108">
        <f t="shared" si="3"/>
        <v>23.8118948824343</v>
      </c>
      <c r="M43" s="20">
        <f t="shared" si="4"/>
        <v>2152</v>
      </c>
      <c r="N43" s="108">
        <f t="shared" si="5"/>
        <v>0</v>
      </c>
      <c r="O43" s="108">
        <f t="shared" si="6"/>
        <v>135.050948155147</v>
      </c>
      <c r="P43" s="11"/>
    </row>
    <row r="44" ht="43.5" customHeight="1" spans="1:16">
      <c r="A44" s="101">
        <v>40</v>
      </c>
      <c r="B44" s="104" t="s">
        <v>83</v>
      </c>
      <c r="C44" s="105">
        <v>2209</v>
      </c>
      <c r="D44" s="105"/>
      <c r="E44" s="103">
        <v>0.5</v>
      </c>
      <c r="F44" s="103" t="s">
        <v>47</v>
      </c>
      <c r="G44" s="19">
        <v>0</v>
      </c>
      <c r="H44" s="19">
        <v>21520</v>
      </c>
      <c r="I44" s="20">
        <f t="shared" si="0"/>
        <v>17216</v>
      </c>
      <c r="J44" s="108">
        <f t="shared" si="1"/>
        <v>83.8945266915062</v>
      </c>
      <c r="K44" s="20">
        <f t="shared" si="2"/>
        <v>2152</v>
      </c>
      <c r="L44" s="108">
        <f t="shared" si="3"/>
        <v>14.8824343015214</v>
      </c>
      <c r="M44" s="20">
        <f t="shared" si="4"/>
        <v>2152</v>
      </c>
      <c r="N44" s="108">
        <f t="shared" si="5"/>
        <v>0</v>
      </c>
      <c r="O44" s="108">
        <f t="shared" si="6"/>
        <v>98.7769609930277</v>
      </c>
      <c r="P44" s="11"/>
    </row>
    <row r="45" ht="37.5" customHeight="1" spans="1:16">
      <c r="A45" s="101">
        <v>41</v>
      </c>
      <c r="B45" s="104" t="s">
        <v>84</v>
      </c>
      <c r="C45" s="103">
        <v>2801</v>
      </c>
      <c r="D45" s="103"/>
      <c r="E45" s="103">
        <v>0.5</v>
      </c>
      <c r="F45" s="103" t="s">
        <v>47</v>
      </c>
      <c r="G45" s="19">
        <v>0</v>
      </c>
      <c r="H45" s="19">
        <v>21520</v>
      </c>
      <c r="I45" s="20">
        <f t="shared" si="0"/>
        <v>17216</v>
      </c>
      <c r="J45" s="108">
        <f t="shared" si="1"/>
        <v>106.37780410272</v>
      </c>
      <c r="K45" s="20">
        <f t="shared" si="2"/>
        <v>2152</v>
      </c>
      <c r="L45" s="108">
        <f t="shared" si="3"/>
        <v>14.8824343015214</v>
      </c>
      <c r="M45" s="20">
        <f t="shared" si="4"/>
        <v>2152</v>
      </c>
      <c r="N45" s="108">
        <f t="shared" si="5"/>
        <v>0</v>
      </c>
      <c r="O45" s="108">
        <f t="shared" si="6"/>
        <v>121.260238404242</v>
      </c>
      <c r="P45" s="11"/>
    </row>
    <row r="46" ht="37.5" spans="1:16">
      <c r="A46" s="101">
        <v>42</v>
      </c>
      <c r="B46" s="104" t="s">
        <v>85</v>
      </c>
      <c r="C46" s="103">
        <v>3606</v>
      </c>
      <c r="D46" s="103" t="s">
        <v>31</v>
      </c>
      <c r="E46" s="106">
        <v>0.6</v>
      </c>
      <c r="F46" s="103" t="s">
        <v>47</v>
      </c>
      <c r="G46" s="19">
        <v>0</v>
      </c>
      <c r="H46" s="19">
        <v>21520</v>
      </c>
      <c r="I46" s="20">
        <f t="shared" si="0"/>
        <v>17216</v>
      </c>
      <c r="J46" s="108">
        <f t="shared" si="1"/>
        <v>136.950503960874</v>
      </c>
      <c r="K46" s="20">
        <f t="shared" si="2"/>
        <v>2152</v>
      </c>
      <c r="L46" s="108">
        <f t="shared" si="3"/>
        <v>17.8589211618257</v>
      </c>
      <c r="M46" s="20">
        <f t="shared" si="4"/>
        <v>2152</v>
      </c>
      <c r="N46" s="108">
        <f t="shared" si="5"/>
        <v>0</v>
      </c>
      <c r="O46" s="108">
        <f t="shared" si="6"/>
        <v>154.8094251227</v>
      </c>
      <c r="P46" s="11"/>
    </row>
    <row r="47" ht="34.5" customHeight="1" spans="1:16">
      <c r="A47" s="101">
        <v>43</v>
      </c>
      <c r="B47" s="104" t="s">
        <v>86</v>
      </c>
      <c r="C47" s="105">
        <v>1755</v>
      </c>
      <c r="D47" s="105"/>
      <c r="E47" s="103">
        <v>0.5</v>
      </c>
      <c r="F47" s="103" t="s">
        <v>47</v>
      </c>
      <c r="G47" s="19">
        <v>0</v>
      </c>
      <c r="H47" s="19">
        <v>21520</v>
      </c>
      <c r="I47" s="20">
        <f t="shared" si="0"/>
        <v>17216</v>
      </c>
      <c r="J47" s="108">
        <f t="shared" si="1"/>
        <v>66.6522835416901</v>
      </c>
      <c r="K47" s="20">
        <f t="shared" si="2"/>
        <v>2152</v>
      </c>
      <c r="L47" s="108">
        <f t="shared" si="3"/>
        <v>14.8824343015214</v>
      </c>
      <c r="M47" s="20">
        <f t="shared" si="4"/>
        <v>2152</v>
      </c>
      <c r="N47" s="108">
        <f t="shared" si="5"/>
        <v>0</v>
      </c>
      <c r="O47" s="108">
        <f t="shared" si="6"/>
        <v>81.5347178432116</v>
      </c>
      <c r="P47" s="11"/>
    </row>
    <row r="48" ht="25.5" customHeight="1" spans="1:16">
      <c r="A48" s="101">
        <v>44</v>
      </c>
      <c r="B48" s="104" t="s">
        <v>87</v>
      </c>
      <c r="C48" s="103">
        <v>3242</v>
      </c>
      <c r="D48" s="103"/>
      <c r="E48" s="103">
        <v>0.5</v>
      </c>
      <c r="F48" s="103" t="s">
        <v>47</v>
      </c>
      <c r="G48" s="19">
        <v>0</v>
      </c>
      <c r="H48" s="19">
        <v>21520</v>
      </c>
      <c r="I48" s="20">
        <f t="shared" si="0"/>
        <v>17216</v>
      </c>
      <c r="J48" s="108">
        <f t="shared" si="1"/>
        <v>123.126326633709</v>
      </c>
      <c r="K48" s="20">
        <f t="shared" si="2"/>
        <v>2152</v>
      </c>
      <c r="L48" s="108">
        <f t="shared" si="3"/>
        <v>14.8824343015214</v>
      </c>
      <c r="M48" s="20">
        <f t="shared" si="4"/>
        <v>2152</v>
      </c>
      <c r="N48" s="108">
        <f t="shared" si="5"/>
        <v>0</v>
      </c>
      <c r="O48" s="108">
        <f t="shared" si="6"/>
        <v>138.00876093523</v>
      </c>
      <c r="P48" s="11"/>
    </row>
    <row r="49" ht="39" customHeight="1" spans="1:16">
      <c r="A49" s="101">
        <v>45</v>
      </c>
      <c r="B49" s="104" t="s">
        <v>88</v>
      </c>
      <c r="C49" s="103">
        <v>3535</v>
      </c>
      <c r="D49" s="103" t="s">
        <v>31</v>
      </c>
      <c r="E49" s="106">
        <v>0.6</v>
      </c>
      <c r="F49" s="103" t="s">
        <v>47</v>
      </c>
      <c r="G49" s="19">
        <v>0</v>
      </c>
      <c r="H49" s="19">
        <v>21520</v>
      </c>
      <c r="I49" s="20">
        <f t="shared" si="0"/>
        <v>17216</v>
      </c>
      <c r="J49" s="108">
        <f t="shared" si="1"/>
        <v>134.254029811894</v>
      </c>
      <c r="K49" s="20">
        <f t="shared" si="2"/>
        <v>2152</v>
      </c>
      <c r="L49" s="108">
        <f t="shared" si="3"/>
        <v>17.8589211618257</v>
      </c>
      <c r="M49" s="20">
        <f t="shared" si="4"/>
        <v>2152</v>
      </c>
      <c r="N49" s="108">
        <f t="shared" si="5"/>
        <v>0</v>
      </c>
      <c r="O49" s="108">
        <f t="shared" si="6"/>
        <v>152.11295097372</v>
      </c>
      <c r="P49" s="11"/>
    </row>
    <row r="50" ht="42.75" customHeight="1" spans="1:16">
      <c r="A50" s="101">
        <v>46</v>
      </c>
      <c r="B50" s="104" t="s">
        <v>89</v>
      </c>
      <c r="C50" s="105">
        <v>1625</v>
      </c>
      <c r="D50" s="105"/>
      <c r="E50" s="103">
        <v>0.5</v>
      </c>
      <c r="F50" s="103" t="s">
        <v>35</v>
      </c>
      <c r="G50" s="19">
        <v>1</v>
      </c>
      <c r="H50" s="19">
        <v>21520</v>
      </c>
      <c r="I50" s="20">
        <f t="shared" si="0"/>
        <v>17216</v>
      </c>
      <c r="J50" s="108">
        <f t="shared" si="1"/>
        <v>61.7150773534168</v>
      </c>
      <c r="K50" s="20">
        <f t="shared" si="2"/>
        <v>2152</v>
      </c>
      <c r="L50" s="108">
        <f t="shared" si="3"/>
        <v>14.8824343015214</v>
      </c>
      <c r="M50" s="20">
        <f t="shared" si="4"/>
        <v>2152</v>
      </c>
      <c r="N50" s="108">
        <f t="shared" si="5"/>
        <v>44.5081456938576</v>
      </c>
      <c r="O50" s="108">
        <f t="shared" si="6"/>
        <v>121.105657348796</v>
      </c>
      <c r="P50" s="11"/>
    </row>
    <row r="51" ht="36" customHeight="1" spans="1:16">
      <c r="A51" s="101">
        <v>47</v>
      </c>
      <c r="B51" s="104" t="s">
        <v>90</v>
      </c>
      <c r="C51" s="103">
        <v>6463</v>
      </c>
      <c r="D51" s="103" t="s">
        <v>79</v>
      </c>
      <c r="E51" s="103">
        <v>1</v>
      </c>
      <c r="F51" s="103">
        <v>0</v>
      </c>
      <c r="G51" s="10">
        <v>0</v>
      </c>
      <c r="H51" s="19">
        <v>21520</v>
      </c>
      <c r="I51" s="20">
        <f t="shared" si="0"/>
        <v>17216</v>
      </c>
      <c r="J51" s="108">
        <f t="shared" si="1"/>
        <v>245.455104575466</v>
      </c>
      <c r="K51" s="20">
        <f t="shared" si="2"/>
        <v>2152</v>
      </c>
      <c r="L51" s="108">
        <f t="shared" si="3"/>
        <v>29.7648686030429</v>
      </c>
      <c r="M51" s="20">
        <f t="shared" si="4"/>
        <v>2152</v>
      </c>
      <c r="N51" s="108">
        <f t="shared" si="5"/>
        <v>0</v>
      </c>
      <c r="O51" s="108">
        <f t="shared" si="6"/>
        <v>275.219973178509</v>
      </c>
      <c r="P51" s="11"/>
    </row>
    <row r="52" ht="36.75" customHeight="1" spans="1:16">
      <c r="A52" s="101">
        <v>48</v>
      </c>
      <c r="B52" s="104" t="s">
        <v>91</v>
      </c>
      <c r="C52" s="103">
        <v>10070</v>
      </c>
      <c r="D52" s="103" t="s">
        <v>27</v>
      </c>
      <c r="E52" s="103">
        <v>1</v>
      </c>
      <c r="F52" s="103">
        <v>0</v>
      </c>
      <c r="G52" s="19">
        <v>0</v>
      </c>
      <c r="H52" s="19">
        <v>21520</v>
      </c>
      <c r="I52" s="20">
        <f t="shared" si="0"/>
        <v>17216</v>
      </c>
      <c r="J52" s="108">
        <f t="shared" si="1"/>
        <v>382.443587045481</v>
      </c>
      <c r="K52" s="20">
        <f t="shared" si="2"/>
        <v>2152</v>
      </c>
      <c r="L52" s="108">
        <f t="shared" si="3"/>
        <v>29.7648686030429</v>
      </c>
      <c r="M52" s="20">
        <f t="shared" si="4"/>
        <v>2152</v>
      </c>
      <c r="N52" s="108">
        <f t="shared" si="5"/>
        <v>0</v>
      </c>
      <c r="O52" s="108">
        <f t="shared" si="6"/>
        <v>412.208455648524</v>
      </c>
      <c r="P52" s="11"/>
    </row>
    <row r="53" ht="18.75" spans="1:16">
      <c r="A53" s="101">
        <v>49</v>
      </c>
      <c r="B53" s="104" t="s">
        <v>92</v>
      </c>
      <c r="C53" s="105">
        <v>2173</v>
      </c>
      <c r="D53" s="105" t="s">
        <v>31</v>
      </c>
      <c r="E53" s="106">
        <v>0.6</v>
      </c>
      <c r="F53" s="103">
        <v>1</v>
      </c>
      <c r="G53" s="10">
        <v>1</v>
      </c>
      <c r="H53" s="19">
        <v>21520</v>
      </c>
      <c r="I53" s="20">
        <f t="shared" si="0"/>
        <v>17216</v>
      </c>
      <c r="J53" s="108">
        <f t="shared" si="1"/>
        <v>82.5273003624459</v>
      </c>
      <c r="K53" s="20">
        <f t="shared" si="2"/>
        <v>2152</v>
      </c>
      <c r="L53" s="108">
        <f t="shared" si="3"/>
        <v>17.8589211618257</v>
      </c>
      <c r="M53" s="20">
        <f t="shared" si="4"/>
        <v>2152</v>
      </c>
      <c r="N53" s="108">
        <f t="shared" si="5"/>
        <v>44.5081456938576</v>
      </c>
      <c r="O53" s="108">
        <f t="shared" si="6"/>
        <v>144.894367218129</v>
      </c>
      <c r="P53" s="11"/>
    </row>
    <row r="54" ht="40.5" customHeight="1" spans="1:16">
      <c r="A54" s="101">
        <v>50</v>
      </c>
      <c r="B54" s="104" t="s">
        <v>93</v>
      </c>
      <c r="C54" s="103">
        <v>2739</v>
      </c>
      <c r="D54" s="103" t="s">
        <v>27</v>
      </c>
      <c r="E54" s="103">
        <v>0.5</v>
      </c>
      <c r="F54" s="103">
        <v>0.9395</v>
      </c>
      <c r="G54" s="103">
        <v>0.9395</v>
      </c>
      <c r="H54" s="19">
        <v>21520</v>
      </c>
      <c r="I54" s="20">
        <f t="shared" si="0"/>
        <v>17216</v>
      </c>
      <c r="J54" s="108">
        <f t="shared" si="1"/>
        <v>104.023136536005</v>
      </c>
      <c r="K54" s="20">
        <f t="shared" si="2"/>
        <v>2152</v>
      </c>
      <c r="L54" s="108">
        <f t="shared" si="3"/>
        <v>14.8824343015214</v>
      </c>
      <c r="M54" s="20">
        <f t="shared" si="4"/>
        <v>2152</v>
      </c>
      <c r="N54" s="108">
        <f t="shared" si="5"/>
        <v>41.8154028793792</v>
      </c>
      <c r="O54" s="108">
        <f t="shared" si="6"/>
        <v>160.720973716906</v>
      </c>
      <c r="P54" s="11"/>
    </row>
    <row r="55" ht="39" customHeight="1" spans="1:16">
      <c r="A55" s="101">
        <v>51</v>
      </c>
      <c r="B55" s="104" t="s">
        <v>94</v>
      </c>
      <c r="C55" s="103">
        <v>2941</v>
      </c>
      <c r="D55" s="103"/>
      <c r="E55" s="103">
        <v>0.5</v>
      </c>
      <c r="F55" s="103" t="s">
        <v>35</v>
      </c>
      <c r="G55" s="10">
        <v>1</v>
      </c>
      <c r="H55" s="19">
        <v>21520</v>
      </c>
      <c r="I55" s="20">
        <f t="shared" si="0"/>
        <v>17216</v>
      </c>
      <c r="J55" s="108">
        <f t="shared" si="1"/>
        <v>111.694795382399</v>
      </c>
      <c r="K55" s="20">
        <f t="shared" si="2"/>
        <v>2152</v>
      </c>
      <c r="L55" s="108">
        <f t="shared" si="3"/>
        <v>14.8824343015214</v>
      </c>
      <c r="M55" s="20">
        <f t="shared" si="4"/>
        <v>2152</v>
      </c>
      <c r="N55" s="108">
        <f t="shared" si="5"/>
        <v>44.5081456938576</v>
      </c>
      <c r="O55" s="108">
        <f t="shared" si="6"/>
        <v>171.085375377778</v>
      </c>
      <c r="P55" s="11"/>
    </row>
    <row r="56" ht="32.25" customHeight="1" spans="1:16">
      <c r="A56" s="101">
        <v>52</v>
      </c>
      <c r="B56" s="104" t="s">
        <v>95</v>
      </c>
      <c r="C56" s="105">
        <v>1491</v>
      </c>
      <c r="D56" s="105" t="s">
        <v>31</v>
      </c>
      <c r="E56" s="106">
        <v>0.6</v>
      </c>
      <c r="F56" s="103">
        <v>0</v>
      </c>
      <c r="G56" s="103">
        <v>0</v>
      </c>
      <c r="H56" s="19">
        <v>21520</v>
      </c>
      <c r="I56" s="20">
        <f t="shared" si="0"/>
        <v>17216</v>
      </c>
      <c r="J56" s="108">
        <f t="shared" si="1"/>
        <v>56.6259571285812</v>
      </c>
      <c r="K56" s="20">
        <f t="shared" si="2"/>
        <v>2152</v>
      </c>
      <c r="L56" s="108">
        <f t="shared" si="3"/>
        <v>17.8589211618257</v>
      </c>
      <c r="M56" s="20">
        <f t="shared" si="4"/>
        <v>2152</v>
      </c>
      <c r="N56" s="108">
        <f t="shared" si="5"/>
        <v>0</v>
      </c>
      <c r="O56" s="108">
        <f t="shared" si="6"/>
        <v>74.4848782904069</v>
      </c>
      <c r="P56" s="11"/>
    </row>
    <row r="57" ht="26.25" customHeight="1" spans="1:16">
      <c r="A57" s="101">
        <v>53</v>
      </c>
      <c r="B57" s="104" t="s">
        <v>96</v>
      </c>
      <c r="C57" s="103">
        <v>6068</v>
      </c>
      <c r="D57" s="103" t="s">
        <v>31</v>
      </c>
      <c r="E57" s="106">
        <v>0.6</v>
      </c>
      <c r="F57" s="103">
        <v>0.7</v>
      </c>
      <c r="G57" s="103">
        <v>0.7</v>
      </c>
      <c r="H57" s="19">
        <v>21520</v>
      </c>
      <c r="I57" s="20">
        <f t="shared" si="0"/>
        <v>17216</v>
      </c>
      <c r="J57" s="108">
        <f t="shared" si="1"/>
        <v>230.453593464943</v>
      </c>
      <c r="K57" s="20">
        <f t="shared" si="2"/>
        <v>2152</v>
      </c>
      <c r="L57" s="108">
        <f t="shared" si="3"/>
        <v>17.8589211618257</v>
      </c>
      <c r="M57" s="20">
        <f t="shared" si="4"/>
        <v>2152</v>
      </c>
      <c r="N57" s="108">
        <f t="shared" si="5"/>
        <v>31.1557019857003</v>
      </c>
      <c r="O57" s="108">
        <f t="shared" si="6"/>
        <v>279.468216612469</v>
      </c>
      <c r="P57" s="11"/>
    </row>
    <row r="58" ht="42" customHeight="1" spans="1:16">
      <c r="A58" s="101">
        <v>54</v>
      </c>
      <c r="B58" s="104" t="s">
        <v>97</v>
      </c>
      <c r="C58" s="103">
        <v>5015</v>
      </c>
      <c r="D58" s="103" t="s">
        <v>27</v>
      </c>
      <c r="E58" s="103">
        <v>1</v>
      </c>
      <c r="F58" s="103">
        <v>0</v>
      </c>
      <c r="G58" s="103">
        <v>0</v>
      </c>
      <c r="H58" s="19">
        <v>21520</v>
      </c>
      <c r="I58" s="20">
        <f t="shared" si="0"/>
        <v>17216</v>
      </c>
      <c r="J58" s="108">
        <f t="shared" si="1"/>
        <v>190.462223339929</v>
      </c>
      <c r="K58" s="20">
        <f t="shared" si="2"/>
        <v>2152</v>
      </c>
      <c r="L58" s="108">
        <f t="shared" si="3"/>
        <v>29.7648686030429</v>
      </c>
      <c r="M58" s="20">
        <f t="shared" si="4"/>
        <v>2152</v>
      </c>
      <c r="N58" s="108">
        <f t="shared" si="5"/>
        <v>0</v>
      </c>
      <c r="O58" s="108">
        <f t="shared" si="6"/>
        <v>220.227091942972</v>
      </c>
      <c r="P58" s="11"/>
    </row>
    <row r="59" ht="51" customHeight="1" spans="1:16">
      <c r="A59" s="101">
        <v>55</v>
      </c>
      <c r="B59" s="104" t="s">
        <v>98</v>
      </c>
      <c r="C59" s="105">
        <v>7460</v>
      </c>
      <c r="D59" s="105" t="s">
        <v>27</v>
      </c>
      <c r="E59" s="103">
        <v>1</v>
      </c>
      <c r="F59" s="103">
        <v>0</v>
      </c>
      <c r="G59" s="103">
        <v>0</v>
      </c>
      <c r="H59" s="19">
        <v>21520</v>
      </c>
      <c r="I59" s="20">
        <f t="shared" si="0"/>
        <v>17216</v>
      </c>
      <c r="J59" s="108">
        <f t="shared" si="1"/>
        <v>283.319678188609</v>
      </c>
      <c r="K59" s="20">
        <f t="shared" si="2"/>
        <v>2152</v>
      </c>
      <c r="L59" s="108">
        <f t="shared" si="3"/>
        <v>29.7648686030429</v>
      </c>
      <c r="M59" s="20">
        <f t="shared" si="4"/>
        <v>2152</v>
      </c>
      <c r="N59" s="108">
        <f t="shared" si="5"/>
        <v>0</v>
      </c>
      <c r="O59" s="108">
        <f t="shared" si="6"/>
        <v>313.084546791652</v>
      </c>
      <c r="P59" s="11"/>
    </row>
    <row r="60" ht="57" customHeight="1" spans="1:16">
      <c r="A60" s="101">
        <v>56</v>
      </c>
      <c r="B60" s="104" t="s">
        <v>99</v>
      </c>
      <c r="C60" s="103">
        <v>8024</v>
      </c>
      <c r="D60" s="103" t="s">
        <v>29</v>
      </c>
      <c r="E60" s="103">
        <v>0.8</v>
      </c>
      <c r="F60" s="103">
        <v>0</v>
      </c>
      <c r="G60" s="103">
        <v>0</v>
      </c>
      <c r="H60" s="19">
        <v>21520</v>
      </c>
      <c r="I60" s="20">
        <f t="shared" si="0"/>
        <v>17216</v>
      </c>
      <c r="J60" s="108">
        <f t="shared" si="1"/>
        <v>304.739557343887</v>
      </c>
      <c r="K60" s="20">
        <f t="shared" si="2"/>
        <v>2152</v>
      </c>
      <c r="L60" s="108">
        <f t="shared" si="3"/>
        <v>23.8118948824343</v>
      </c>
      <c r="M60" s="20">
        <f t="shared" si="4"/>
        <v>2152</v>
      </c>
      <c r="N60" s="108">
        <f t="shared" si="5"/>
        <v>0</v>
      </c>
      <c r="O60" s="108">
        <f t="shared" si="6"/>
        <v>328.551452226321</v>
      </c>
      <c r="P60" s="11"/>
    </row>
    <row r="61" ht="35.25" customHeight="1" spans="1:16">
      <c r="A61" s="101">
        <v>57</v>
      </c>
      <c r="B61" s="104" t="s">
        <v>100</v>
      </c>
      <c r="C61" s="103">
        <v>3193</v>
      </c>
      <c r="D61" s="103" t="s">
        <v>31</v>
      </c>
      <c r="E61" s="106">
        <v>0.6</v>
      </c>
      <c r="F61" s="103">
        <v>0</v>
      </c>
      <c r="G61" s="103">
        <v>0</v>
      </c>
      <c r="H61" s="19">
        <v>21520</v>
      </c>
      <c r="I61" s="20">
        <f t="shared" si="0"/>
        <v>17216</v>
      </c>
      <c r="J61" s="108">
        <f t="shared" si="1"/>
        <v>121.265379685821</v>
      </c>
      <c r="K61" s="20">
        <f t="shared" si="2"/>
        <v>2152</v>
      </c>
      <c r="L61" s="108">
        <f t="shared" si="3"/>
        <v>17.8589211618257</v>
      </c>
      <c r="M61" s="20">
        <f t="shared" si="4"/>
        <v>2152</v>
      </c>
      <c r="N61" s="108">
        <f t="shared" si="5"/>
        <v>0</v>
      </c>
      <c r="O61" s="108">
        <f t="shared" si="6"/>
        <v>139.124300847647</v>
      </c>
      <c r="P61" s="11"/>
    </row>
    <row r="62" ht="43.5" customHeight="1" spans="1:16">
      <c r="A62" s="101">
        <v>58</v>
      </c>
      <c r="B62" s="104" t="s">
        <v>101</v>
      </c>
      <c r="C62" s="105">
        <v>5425</v>
      </c>
      <c r="D62" s="105" t="s">
        <v>44</v>
      </c>
      <c r="E62" s="103">
        <v>0.8</v>
      </c>
      <c r="F62" s="103">
        <v>0.55</v>
      </c>
      <c r="G62" s="103">
        <v>0.55</v>
      </c>
      <c r="H62" s="19">
        <v>21520</v>
      </c>
      <c r="I62" s="20">
        <f t="shared" si="0"/>
        <v>17216</v>
      </c>
      <c r="J62" s="108">
        <f t="shared" si="1"/>
        <v>206.033412087561</v>
      </c>
      <c r="K62" s="20">
        <f t="shared" si="2"/>
        <v>2152</v>
      </c>
      <c r="L62" s="108">
        <f t="shared" si="3"/>
        <v>23.8118948824343</v>
      </c>
      <c r="M62" s="20">
        <f t="shared" si="4"/>
        <v>2152</v>
      </c>
      <c r="N62" s="108">
        <f t="shared" si="5"/>
        <v>24.4794801316217</v>
      </c>
      <c r="O62" s="108">
        <f t="shared" si="6"/>
        <v>254.324787101617</v>
      </c>
      <c r="P62" s="11"/>
    </row>
    <row r="63" ht="53.25" customHeight="1" spans="1:16">
      <c r="A63" s="101">
        <v>59</v>
      </c>
      <c r="B63" s="104" t="s">
        <v>102</v>
      </c>
      <c r="C63" s="103">
        <v>4540</v>
      </c>
      <c r="D63" s="103" t="s">
        <v>31</v>
      </c>
      <c r="E63" s="106">
        <v>0.6</v>
      </c>
      <c r="F63" s="103">
        <v>0.294</v>
      </c>
      <c r="G63" s="103">
        <v>0.294</v>
      </c>
      <c r="H63" s="19">
        <v>21520</v>
      </c>
      <c r="I63" s="20">
        <f t="shared" si="0"/>
        <v>17216</v>
      </c>
      <c r="J63" s="108">
        <f t="shared" si="1"/>
        <v>172.422431498161</v>
      </c>
      <c r="K63" s="20">
        <f t="shared" si="2"/>
        <v>2152</v>
      </c>
      <c r="L63" s="108">
        <f t="shared" si="3"/>
        <v>17.8589211618257</v>
      </c>
      <c r="M63" s="20">
        <f t="shared" si="4"/>
        <v>2152</v>
      </c>
      <c r="N63" s="108">
        <f t="shared" si="5"/>
        <v>13.0853948339941</v>
      </c>
      <c r="O63" s="108">
        <f t="shared" si="6"/>
        <v>203.366747493981</v>
      </c>
      <c r="P63" s="11"/>
    </row>
    <row r="64" ht="47.25" customHeight="1" spans="1:16">
      <c r="A64" s="101">
        <v>60</v>
      </c>
      <c r="B64" s="104" t="s">
        <v>103</v>
      </c>
      <c r="C64" s="103">
        <v>3247</v>
      </c>
      <c r="D64" s="103"/>
      <c r="E64" s="103">
        <v>0.5</v>
      </c>
      <c r="F64" s="103" t="s">
        <v>35</v>
      </c>
      <c r="G64" s="103">
        <v>1</v>
      </c>
      <c r="H64" s="19">
        <v>21520</v>
      </c>
      <c r="I64" s="20">
        <f t="shared" si="0"/>
        <v>17216</v>
      </c>
      <c r="J64" s="108">
        <f t="shared" si="1"/>
        <v>123.316219179412</v>
      </c>
      <c r="K64" s="20">
        <f t="shared" si="2"/>
        <v>2152</v>
      </c>
      <c r="L64" s="108">
        <f t="shared" si="3"/>
        <v>14.8824343015214</v>
      </c>
      <c r="M64" s="20">
        <f t="shared" si="4"/>
        <v>2152</v>
      </c>
      <c r="N64" s="108">
        <f t="shared" si="5"/>
        <v>44.5081456938576</v>
      </c>
      <c r="O64" s="108">
        <f t="shared" si="6"/>
        <v>182.706799174791</v>
      </c>
      <c r="P64" s="11"/>
    </row>
    <row r="65" ht="35.25" customHeight="1" spans="1:16">
      <c r="A65" s="101">
        <v>61</v>
      </c>
      <c r="B65" s="104" t="s">
        <v>104</v>
      </c>
      <c r="C65" s="105">
        <v>4432</v>
      </c>
      <c r="D65" s="105" t="s">
        <v>27</v>
      </c>
      <c r="E65" s="103">
        <v>1</v>
      </c>
      <c r="F65" s="103">
        <v>0</v>
      </c>
      <c r="G65" s="103">
        <v>0</v>
      </c>
      <c r="H65" s="19">
        <v>21520</v>
      </c>
      <c r="I65" s="20">
        <f t="shared" si="0"/>
        <v>17216</v>
      </c>
      <c r="J65" s="108">
        <f t="shared" si="1"/>
        <v>168.32075251098</v>
      </c>
      <c r="K65" s="20">
        <f t="shared" si="2"/>
        <v>2152</v>
      </c>
      <c r="L65" s="108">
        <f t="shared" si="3"/>
        <v>29.7648686030429</v>
      </c>
      <c r="M65" s="20">
        <f t="shared" si="4"/>
        <v>2152</v>
      </c>
      <c r="N65" s="108">
        <f t="shared" si="5"/>
        <v>0</v>
      </c>
      <c r="O65" s="108">
        <f t="shared" si="6"/>
        <v>198.085621114023</v>
      </c>
      <c r="P65" s="11"/>
    </row>
    <row r="66" ht="48.75" customHeight="1" spans="1:16">
      <c r="A66" s="101">
        <v>62</v>
      </c>
      <c r="B66" s="104" t="s">
        <v>105</v>
      </c>
      <c r="C66" s="103">
        <v>4159</v>
      </c>
      <c r="D66" s="103" t="s">
        <v>31</v>
      </c>
      <c r="E66" s="106">
        <v>0.6</v>
      </c>
      <c r="F66" s="103" t="s">
        <v>35</v>
      </c>
      <c r="G66" s="103">
        <v>1</v>
      </c>
      <c r="H66" s="19">
        <v>21520</v>
      </c>
      <c r="I66" s="20">
        <f t="shared" si="0"/>
        <v>17216</v>
      </c>
      <c r="J66" s="108">
        <f t="shared" si="1"/>
        <v>157.952619515606</v>
      </c>
      <c r="K66" s="20">
        <f t="shared" si="2"/>
        <v>2152</v>
      </c>
      <c r="L66" s="108">
        <f t="shared" si="3"/>
        <v>17.8589211618257</v>
      </c>
      <c r="M66" s="20">
        <f t="shared" si="4"/>
        <v>2152</v>
      </c>
      <c r="N66" s="108">
        <f t="shared" si="5"/>
        <v>44.5081456938576</v>
      </c>
      <c r="O66" s="108">
        <f t="shared" si="6"/>
        <v>220.31968637129</v>
      </c>
      <c r="P66" s="11"/>
    </row>
    <row r="67" ht="45.75" customHeight="1" spans="1:16">
      <c r="A67" s="101">
        <v>63</v>
      </c>
      <c r="B67" s="104" t="s">
        <v>106</v>
      </c>
      <c r="C67" s="103">
        <v>4280</v>
      </c>
      <c r="D67" s="103" t="s">
        <v>31</v>
      </c>
      <c r="E67" s="106">
        <v>0.6</v>
      </c>
      <c r="F67" s="103" t="s">
        <v>35</v>
      </c>
      <c r="G67" s="103">
        <v>1</v>
      </c>
      <c r="H67" s="19">
        <v>21520</v>
      </c>
      <c r="I67" s="20">
        <f t="shared" si="0"/>
        <v>17216</v>
      </c>
      <c r="J67" s="108">
        <f t="shared" si="1"/>
        <v>162.548019121615</v>
      </c>
      <c r="K67" s="20">
        <f t="shared" si="2"/>
        <v>2152</v>
      </c>
      <c r="L67" s="108">
        <f t="shared" si="3"/>
        <v>17.8589211618257</v>
      </c>
      <c r="M67" s="20">
        <f t="shared" si="4"/>
        <v>2152</v>
      </c>
      <c r="N67" s="108">
        <f t="shared" si="5"/>
        <v>44.5081456938576</v>
      </c>
      <c r="O67" s="108">
        <f t="shared" si="6"/>
        <v>224.915085977298</v>
      </c>
      <c r="P67" s="11"/>
    </row>
    <row r="68" ht="47.25" customHeight="1" spans="1:16">
      <c r="A68" s="101">
        <v>64</v>
      </c>
      <c r="B68" s="104" t="s">
        <v>107</v>
      </c>
      <c r="C68" s="105">
        <v>7024</v>
      </c>
      <c r="D68" s="105" t="s">
        <v>29</v>
      </c>
      <c r="E68" s="103">
        <v>0.8</v>
      </c>
      <c r="F68" s="103" t="s">
        <v>47</v>
      </c>
      <c r="G68" s="103">
        <v>0</v>
      </c>
      <c r="H68" s="19">
        <v>21520</v>
      </c>
      <c r="I68" s="20">
        <f t="shared" si="0"/>
        <v>17216</v>
      </c>
      <c r="J68" s="108">
        <f t="shared" si="1"/>
        <v>266.761048203323</v>
      </c>
      <c r="K68" s="20">
        <f t="shared" si="2"/>
        <v>2152</v>
      </c>
      <c r="L68" s="108">
        <f t="shared" si="3"/>
        <v>23.8118948824343</v>
      </c>
      <c r="M68" s="20">
        <f t="shared" si="4"/>
        <v>2152</v>
      </c>
      <c r="N68" s="108">
        <f t="shared" si="5"/>
        <v>0</v>
      </c>
      <c r="O68" s="108">
        <f t="shared" si="6"/>
        <v>290.572943085757</v>
      </c>
      <c r="P68" s="11"/>
    </row>
    <row r="69" ht="54" customHeight="1" spans="1:16">
      <c r="A69" s="101">
        <v>65</v>
      </c>
      <c r="B69" s="104" t="s">
        <v>108</v>
      </c>
      <c r="C69" s="103">
        <v>5298</v>
      </c>
      <c r="D69" s="103"/>
      <c r="E69" s="103">
        <v>0.5</v>
      </c>
      <c r="F69" s="103" t="s">
        <v>47</v>
      </c>
      <c r="G69" s="103">
        <v>0</v>
      </c>
      <c r="H69" s="19">
        <v>21520</v>
      </c>
      <c r="I69" s="20">
        <f t="shared" si="0"/>
        <v>17216</v>
      </c>
      <c r="J69" s="108">
        <f t="shared" si="1"/>
        <v>201.210141426709</v>
      </c>
      <c r="K69" s="20">
        <f t="shared" si="2"/>
        <v>2152</v>
      </c>
      <c r="L69" s="108">
        <f t="shared" si="3"/>
        <v>14.8824343015214</v>
      </c>
      <c r="M69" s="20">
        <f t="shared" si="4"/>
        <v>2152</v>
      </c>
      <c r="N69" s="108">
        <f t="shared" si="5"/>
        <v>0</v>
      </c>
      <c r="O69" s="108">
        <f t="shared" si="6"/>
        <v>216.09257572823</v>
      </c>
      <c r="P69" s="11"/>
    </row>
    <row r="70" ht="46.5" customHeight="1" spans="1:16">
      <c r="A70" s="101">
        <v>66</v>
      </c>
      <c r="B70" s="104" t="s">
        <v>109</v>
      </c>
      <c r="C70" s="103">
        <v>2706</v>
      </c>
      <c r="D70" s="103"/>
      <c r="E70" s="103">
        <v>0.5</v>
      </c>
      <c r="F70" s="103" t="s">
        <v>47</v>
      </c>
      <c r="G70" s="103">
        <v>0</v>
      </c>
      <c r="H70" s="19">
        <v>21520</v>
      </c>
      <c r="I70" s="20">
        <f t="shared" ref="I70:I106" si="7">H70*0.8</f>
        <v>17216</v>
      </c>
      <c r="J70" s="108">
        <f t="shared" ref="J70:J106" si="8">C70*I70/453309</f>
        <v>102.769845734367</v>
      </c>
      <c r="K70" s="20">
        <f t="shared" ref="K70:K106" si="9">H70*0.1</f>
        <v>2152</v>
      </c>
      <c r="L70" s="108">
        <f t="shared" ref="L70:L106" si="10">E70*K70/72.3</f>
        <v>14.8824343015214</v>
      </c>
      <c r="M70" s="20">
        <f t="shared" ref="M70:M106" si="11">H70*0.1</f>
        <v>2152</v>
      </c>
      <c r="N70" s="108">
        <f t="shared" ref="N70:N106" si="12">M70*G70/48.3507</f>
        <v>0</v>
      </c>
      <c r="O70" s="108">
        <f t="shared" ref="O70:O106" si="13">J70+L70+N70</f>
        <v>117.652280035888</v>
      </c>
      <c r="P70" s="11"/>
    </row>
    <row r="71" ht="46.5" customHeight="1" spans="1:16">
      <c r="A71" s="101">
        <v>67</v>
      </c>
      <c r="B71" s="104" t="s">
        <v>110</v>
      </c>
      <c r="C71" s="105">
        <v>6036</v>
      </c>
      <c r="D71" s="105"/>
      <c r="E71" s="103">
        <v>0.5</v>
      </c>
      <c r="F71" s="103" t="s">
        <v>47</v>
      </c>
      <c r="G71" s="103">
        <v>0</v>
      </c>
      <c r="H71" s="19">
        <v>21520</v>
      </c>
      <c r="I71" s="20">
        <f t="shared" si="7"/>
        <v>17216</v>
      </c>
      <c r="J71" s="108">
        <f t="shared" si="8"/>
        <v>229.238281172445</v>
      </c>
      <c r="K71" s="20">
        <f t="shared" si="9"/>
        <v>2152</v>
      </c>
      <c r="L71" s="108">
        <f t="shared" si="10"/>
        <v>14.8824343015214</v>
      </c>
      <c r="M71" s="20">
        <f t="shared" si="11"/>
        <v>2152</v>
      </c>
      <c r="N71" s="108">
        <f t="shared" si="12"/>
        <v>0</v>
      </c>
      <c r="O71" s="108">
        <f t="shared" si="13"/>
        <v>244.120715473967</v>
      </c>
      <c r="P71" s="11"/>
    </row>
    <row r="72" ht="38.25" customHeight="1" spans="1:16">
      <c r="A72" s="101">
        <v>68</v>
      </c>
      <c r="B72" s="104" t="s">
        <v>111</v>
      </c>
      <c r="C72" s="103">
        <v>5663</v>
      </c>
      <c r="D72" s="103"/>
      <c r="E72" s="103">
        <v>0.5</v>
      </c>
      <c r="F72" s="103" t="s">
        <v>47</v>
      </c>
      <c r="G72" s="103">
        <v>0</v>
      </c>
      <c r="H72" s="19">
        <v>21520</v>
      </c>
      <c r="I72" s="20">
        <f t="shared" si="7"/>
        <v>17216</v>
      </c>
      <c r="J72" s="108">
        <f t="shared" si="8"/>
        <v>215.072297263015</v>
      </c>
      <c r="K72" s="20">
        <f t="shared" si="9"/>
        <v>2152</v>
      </c>
      <c r="L72" s="108">
        <f t="shared" si="10"/>
        <v>14.8824343015214</v>
      </c>
      <c r="M72" s="20">
        <f t="shared" si="11"/>
        <v>2152</v>
      </c>
      <c r="N72" s="108">
        <f t="shared" si="12"/>
        <v>0</v>
      </c>
      <c r="O72" s="108">
        <f t="shared" si="13"/>
        <v>229.954731564536</v>
      </c>
      <c r="P72" s="19"/>
    </row>
    <row r="73" ht="18.75" spans="1:15">
      <c r="A73" s="101">
        <v>69</v>
      </c>
      <c r="B73" s="104" t="s">
        <v>112</v>
      </c>
      <c r="C73" s="103">
        <v>4356</v>
      </c>
      <c r="D73" s="103"/>
      <c r="E73" s="103">
        <v>0.5</v>
      </c>
      <c r="F73" s="103" t="s">
        <v>47</v>
      </c>
      <c r="G73" s="103">
        <v>0</v>
      </c>
      <c r="H73" s="19">
        <v>21520</v>
      </c>
      <c r="I73" s="20">
        <f t="shared" si="7"/>
        <v>17216</v>
      </c>
      <c r="J73" s="108">
        <f t="shared" si="8"/>
        <v>165.434385816297</v>
      </c>
      <c r="K73" s="20">
        <f t="shared" si="9"/>
        <v>2152</v>
      </c>
      <c r="L73" s="108">
        <f t="shared" si="10"/>
        <v>14.8824343015214</v>
      </c>
      <c r="M73" s="20">
        <f t="shared" si="11"/>
        <v>2152</v>
      </c>
      <c r="N73" s="108">
        <f t="shared" si="12"/>
        <v>0</v>
      </c>
      <c r="O73" s="108">
        <f t="shared" si="13"/>
        <v>180.316820117819</v>
      </c>
    </row>
    <row r="74" ht="18.75" spans="1:15">
      <c r="A74" s="101">
        <v>70</v>
      </c>
      <c r="B74" s="104" t="s">
        <v>113</v>
      </c>
      <c r="C74" s="105">
        <v>8487</v>
      </c>
      <c r="D74" s="105" t="s">
        <v>79</v>
      </c>
      <c r="E74" s="103">
        <v>1</v>
      </c>
      <c r="F74" s="103" t="s">
        <v>47</v>
      </c>
      <c r="G74" s="103">
        <v>0</v>
      </c>
      <c r="H74" s="19">
        <v>21520</v>
      </c>
      <c r="I74" s="20">
        <f t="shared" si="7"/>
        <v>17216</v>
      </c>
      <c r="J74" s="108">
        <f t="shared" si="8"/>
        <v>322.323607075968</v>
      </c>
      <c r="K74" s="20">
        <f t="shared" si="9"/>
        <v>2152</v>
      </c>
      <c r="L74" s="108">
        <f t="shared" si="10"/>
        <v>29.7648686030429</v>
      </c>
      <c r="M74" s="20">
        <f t="shared" si="11"/>
        <v>2152</v>
      </c>
      <c r="N74" s="108">
        <f t="shared" si="12"/>
        <v>0</v>
      </c>
      <c r="O74" s="108">
        <f t="shared" si="13"/>
        <v>352.088475679011</v>
      </c>
    </row>
    <row r="75" ht="18.75" spans="1:15">
      <c r="A75" s="101">
        <v>71</v>
      </c>
      <c r="B75" s="104" t="s">
        <v>114</v>
      </c>
      <c r="C75" s="103">
        <v>4595</v>
      </c>
      <c r="D75" s="103" t="s">
        <v>31</v>
      </c>
      <c r="E75" s="106">
        <v>0.6</v>
      </c>
      <c r="F75" s="103" t="s">
        <v>35</v>
      </c>
      <c r="G75" s="103">
        <v>1</v>
      </c>
      <c r="H75" s="19">
        <v>21520</v>
      </c>
      <c r="I75" s="20">
        <f t="shared" si="7"/>
        <v>17216</v>
      </c>
      <c r="J75" s="108">
        <f t="shared" si="8"/>
        <v>174.511249500892</v>
      </c>
      <c r="K75" s="20">
        <f t="shared" si="9"/>
        <v>2152</v>
      </c>
      <c r="L75" s="108">
        <f t="shared" si="10"/>
        <v>17.8589211618257</v>
      </c>
      <c r="M75" s="20">
        <f t="shared" si="11"/>
        <v>2152</v>
      </c>
      <c r="N75" s="108">
        <f t="shared" si="12"/>
        <v>44.5081456938576</v>
      </c>
      <c r="O75" s="108">
        <f t="shared" si="13"/>
        <v>236.878316356576</v>
      </c>
    </row>
    <row r="76" ht="18.75" spans="1:15">
      <c r="A76" s="101">
        <v>72</v>
      </c>
      <c r="B76" s="104" t="s">
        <v>115</v>
      </c>
      <c r="C76" s="103">
        <v>6914</v>
      </c>
      <c r="D76" s="103" t="s">
        <v>46</v>
      </c>
      <c r="E76" s="103">
        <v>0.8</v>
      </c>
      <c r="F76" s="103" t="s">
        <v>35</v>
      </c>
      <c r="G76" s="103">
        <v>1</v>
      </c>
      <c r="H76" s="19">
        <v>21520</v>
      </c>
      <c r="I76" s="20">
        <f t="shared" si="7"/>
        <v>17216</v>
      </c>
      <c r="J76" s="108">
        <f t="shared" si="8"/>
        <v>262.583412197861</v>
      </c>
      <c r="K76" s="20">
        <f t="shared" si="9"/>
        <v>2152</v>
      </c>
      <c r="L76" s="108">
        <f t="shared" si="10"/>
        <v>23.8118948824343</v>
      </c>
      <c r="M76" s="20">
        <f t="shared" si="11"/>
        <v>2152</v>
      </c>
      <c r="N76" s="108">
        <f t="shared" si="12"/>
        <v>44.5081456938576</v>
      </c>
      <c r="O76" s="108">
        <f t="shared" si="13"/>
        <v>330.903452774153</v>
      </c>
    </row>
    <row r="77" ht="18.75" spans="1:15">
      <c r="A77" s="101">
        <v>73</v>
      </c>
      <c r="B77" s="104" t="s">
        <v>116</v>
      </c>
      <c r="C77" s="105">
        <v>2732</v>
      </c>
      <c r="D77" s="105" t="s">
        <v>29</v>
      </c>
      <c r="E77" s="103">
        <v>0.8</v>
      </c>
      <c r="F77" s="103">
        <v>0.25</v>
      </c>
      <c r="G77" s="103">
        <v>0.25</v>
      </c>
      <c r="H77" s="19">
        <v>21520</v>
      </c>
      <c r="I77" s="20">
        <f t="shared" si="7"/>
        <v>17216</v>
      </c>
      <c r="J77" s="108">
        <f t="shared" si="8"/>
        <v>103.757286972021</v>
      </c>
      <c r="K77" s="20">
        <f t="shared" si="9"/>
        <v>2152</v>
      </c>
      <c r="L77" s="108">
        <f t="shared" si="10"/>
        <v>23.8118948824343</v>
      </c>
      <c r="M77" s="20">
        <f t="shared" si="11"/>
        <v>2152</v>
      </c>
      <c r="N77" s="108">
        <f t="shared" si="12"/>
        <v>11.1270364234644</v>
      </c>
      <c r="O77" s="108">
        <f t="shared" si="13"/>
        <v>138.69621827792</v>
      </c>
    </row>
    <row r="78" ht="18.75" spans="1:15">
      <c r="A78" s="101">
        <v>74</v>
      </c>
      <c r="B78" s="104" t="s">
        <v>117</v>
      </c>
      <c r="C78" s="103">
        <v>2321</v>
      </c>
      <c r="D78" s="103" t="s">
        <v>31</v>
      </c>
      <c r="E78" s="106">
        <v>0.6</v>
      </c>
      <c r="F78" s="103">
        <v>0.353</v>
      </c>
      <c r="G78" s="103">
        <v>0.353</v>
      </c>
      <c r="H78" s="19">
        <v>21520</v>
      </c>
      <c r="I78" s="20">
        <f t="shared" si="7"/>
        <v>17216</v>
      </c>
      <c r="J78" s="108">
        <f t="shared" si="8"/>
        <v>88.1481197152494</v>
      </c>
      <c r="K78" s="20">
        <f t="shared" si="9"/>
        <v>2152</v>
      </c>
      <c r="L78" s="108">
        <f t="shared" si="10"/>
        <v>17.8589211618257</v>
      </c>
      <c r="M78" s="20">
        <f t="shared" si="11"/>
        <v>2152</v>
      </c>
      <c r="N78" s="108">
        <f t="shared" si="12"/>
        <v>15.7113754299317</v>
      </c>
      <c r="O78" s="108">
        <f t="shared" si="13"/>
        <v>121.718416307007</v>
      </c>
    </row>
    <row r="79" ht="37.5" spans="1:15">
      <c r="A79" s="101">
        <v>75</v>
      </c>
      <c r="B79" s="104" t="s">
        <v>123</v>
      </c>
      <c r="C79" s="105">
        <v>1521</v>
      </c>
      <c r="D79" s="105"/>
      <c r="E79" s="103">
        <v>0.5</v>
      </c>
      <c r="F79" s="103">
        <v>0.73</v>
      </c>
      <c r="G79" s="103">
        <v>0.73</v>
      </c>
      <c r="H79" s="19">
        <v>21520</v>
      </c>
      <c r="I79" s="20">
        <f t="shared" si="7"/>
        <v>17216</v>
      </c>
      <c r="J79" s="108">
        <f t="shared" si="8"/>
        <v>57.7653124027981</v>
      </c>
      <c r="K79" s="20">
        <f t="shared" si="9"/>
        <v>2152</v>
      </c>
      <c r="L79" s="108">
        <f t="shared" si="10"/>
        <v>14.8824343015214</v>
      </c>
      <c r="M79" s="20">
        <f t="shared" si="11"/>
        <v>2152</v>
      </c>
      <c r="N79" s="108">
        <f t="shared" si="12"/>
        <v>32.490946356516</v>
      </c>
      <c r="O79" s="108">
        <f t="shared" si="13"/>
        <v>105.138693060836</v>
      </c>
    </row>
    <row r="80" ht="37.5" spans="1:15">
      <c r="A80" s="101">
        <v>76</v>
      </c>
      <c r="B80" s="104" t="s">
        <v>124</v>
      </c>
      <c r="C80" s="105">
        <v>1761</v>
      </c>
      <c r="D80" s="109" t="s">
        <v>29</v>
      </c>
      <c r="E80" s="103">
        <v>0.8</v>
      </c>
      <c r="F80" s="103">
        <v>0.77</v>
      </c>
      <c r="G80" s="103">
        <v>0.77</v>
      </c>
      <c r="H80" s="19">
        <v>21520</v>
      </c>
      <c r="I80" s="20">
        <f t="shared" si="7"/>
        <v>17216</v>
      </c>
      <c r="J80" s="108">
        <f t="shared" si="8"/>
        <v>66.8801545965335</v>
      </c>
      <c r="K80" s="20">
        <f t="shared" si="9"/>
        <v>2152</v>
      </c>
      <c r="L80" s="108">
        <f t="shared" si="10"/>
        <v>23.8118948824343</v>
      </c>
      <c r="M80" s="20">
        <f t="shared" si="11"/>
        <v>2152</v>
      </c>
      <c r="N80" s="108">
        <f t="shared" si="12"/>
        <v>34.2712721842703</v>
      </c>
      <c r="O80" s="108">
        <f t="shared" si="13"/>
        <v>124.963321663238</v>
      </c>
    </row>
    <row r="81" ht="37.5" spans="1:15">
      <c r="A81" s="101">
        <v>77</v>
      </c>
      <c r="B81" s="104" t="s">
        <v>125</v>
      </c>
      <c r="C81" s="105">
        <v>1977</v>
      </c>
      <c r="D81" s="109" t="s">
        <v>29</v>
      </c>
      <c r="E81" s="103">
        <v>0.8</v>
      </c>
      <c r="F81" s="103">
        <v>1</v>
      </c>
      <c r="G81" s="103">
        <v>1</v>
      </c>
      <c r="H81" s="19">
        <v>21520</v>
      </c>
      <c r="I81" s="20">
        <f t="shared" si="7"/>
        <v>17216</v>
      </c>
      <c r="J81" s="108">
        <f t="shared" si="8"/>
        <v>75.0835125708954</v>
      </c>
      <c r="K81" s="20">
        <f t="shared" si="9"/>
        <v>2152</v>
      </c>
      <c r="L81" s="108">
        <f t="shared" si="10"/>
        <v>23.8118948824343</v>
      </c>
      <c r="M81" s="20">
        <f t="shared" si="11"/>
        <v>2152</v>
      </c>
      <c r="N81" s="108">
        <f t="shared" si="12"/>
        <v>44.5081456938576</v>
      </c>
      <c r="O81" s="108">
        <f t="shared" si="13"/>
        <v>143.403553147187</v>
      </c>
    </row>
    <row r="82" ht="37.5" spans="1:15">
      <c r="A82" s="101">
        <v>78</v>
      </c>
      <c r="B82" s="104" t="s">
        <v>126</v>
      </c>
      <c r="C82" s="105">
        <v>3004</v>
      </c>
      <c r="D82" s="109" t="s">
        <v>29</v>
      </c>
      <c r="E82" s="103">
        <v>0.8</v>
      </c>
      <c r="F82" s="103">
        <v>1</v>
      </c>
      <c r="G82" s="103">
        <v>1</v>
      </c>
      <c r="H82" s="19">
        <v>21520</v>
      </c>
      <c r="I82" s="20">
        <f t="shared" si="7"/>
        <v>17216</v>
      </c>
      <c r="J82" s="108">
        <f t="shared" si="8"/>
        <v>114.087441458255</v>
      </c>
      <c r="K82" s="20">
        <f t="shared" si="9"/>
        <v>2152</v>
      </c>
      <c r="L82" s="108">
        <f t="shared" si="10"/>
        <v>23.8118948824343</v>
      </c>
      <c r="M82" s="20">
        <f t="shared" si="11"/>
        <v>2152</v>
      </c>
      <c r="N82" s="108">
        <f t="shared" si="12"/>
        <v>44.5081456938576</v>
      </c>
      <c r="O82" s="108">
        <f t="shared" si="13"/>
        <v>182.407482034547</v>
      </c>
    </row>
    <row r="83" ht="37.5" spans="1:15">
      <c r="A83" s="101">
        <v>79</v>
      </c>
      <c r="B83" s="104" t="s">
        <v>127</v>
      </c>
      <c r="C83" s="105">
        <v>4556</v>
      </c>
      <c r="D83" s="109" t="s">
        <v>29</v>
      </c>
      <c r="E83" s="103">
        <v>0.8</v>
      </c>
      <c r="F83" s="103">
        <v>1</v>
      </c>
      <c r="G83" s="103">
        <v>1</v>
      </c>
      <c r="H83" s="19">
        <v>21520</v>
      </c>
      <c r="I83" s="20">
        <f t="shared" si="7"/>
        <v>17216</v>
      </c>
      <c r="J83" s="108">
        <f t="shared" si="8"/>
        <v>173.03008764441</v>
      </c>
      <c r="K83" s="20">
        <f t="shared" si="9"/>
        <v>2152</v>
      </c>
      <c r="L83" s="108">
        <f t="shared" si="10"/>
        <v>23.8118948824343</v>
      </c>
      <c r="M83" s="20">
        <f t="shared" si="11"/>
        <v>2152</v>
      </c>
      <c r="N83" s="108">
        <f t="shared" si="12"/>
        <v>44.5081456938576</v>
      </c>
      <c r="O83" s="108">
        <f t="shared" si="13"/>
        <v>241.350128220702</v>
      </c>
    </row>
    <row r="84" ht="37.5" spans="1:15">
      <c r="A84" s="101">
        <v>80</v>
      </c>
      <c r="B84" s="104" t="s">
        <v>128</v>
      </c>
      <c r="C84" s="105">
        <v>7070</v>
      </c>
      <c r="D84" s="109" t="s">
        <v>31</v>
      </c>
      <c r="E84" s="106">
        <v>0.6</v>
      </c>
      <c r="F84" s="103">
        <v>0.9672</v>
      </c>
      <c r="G84" s="103">
        <v>0.9672</v>
      </c>
      <c r="H84" s="19">
        <v>21520</v>
      </c>
      <c r="I84" s="20">
        <f t="shared" si="7"/>
        <v>17216</v>
      </c>
      <c r="J84" s="108">
        <f t="shared" si="8"/>
        <v>268.508059623789</v>
      </c>
      <c r="K84" s="20">
        <f t="shared" si="9"/>
        <v>2152</v>
      </c>
      <c r="L84" s="108">
        <f t="shared" si="10"/>
        <v>17.8589211618257</v>
      </c>
      <c r="M84" s="20">
        <f t="shared" si="11"/>
        <v>2152</v>
      </c>
      <c r="N84" s="108">
        <f t="shared" si="12"/>
        <v>43.0482785150991</v>
      </c>
      <c r="O84" s="108">
        <f t="shared" si="13"/>
        <v>329.415259300713</v>
      </c>
    </row>
    <row r="85" ht="37.5" spans="1:15">
      <c r="A85" s="101">
        <v>81</v>
      </c>
      <c r="B85" s="104" t="s">
        <v>129</v>
      </c>
      <c r="C85" s="105">
        <v>4507</v>
      </c>
      <c r="D85" s="109" t="s">
        <v>29</v>
      </c>
      <c r="E85" s="103">
        <v>0.8</v>
      </c>
      <c r="F85" s="103">
        <v>1</v>
      </c>
      <c r="G85" s="103">
        <v>1</v>
      </c>
      <c r="H85" s="19">
        <v>21520</v>
      </c>
      <c r="I85" s="20">
        <f t="shared" si="7"/>
        <v>17216</v>
      </c>
      <c r="J85" s="108">
        <f t="shared" si="8"/>
        <v>171.169140696523</v>
      </c>
      <c r="K85" s="20">
        <f t="shared" si="9"/>
        <v>2152</v>
      </c>
      <c r="L85" s="108">
        <f t="shared" si="10"/>
        <v>23.8118948824343</v>
      </c>
      <c r="M85" s="20">
        <f t="shared" si="11"/>
        <v>2152</v>
      </c>
      <c r="N85" s="108">
        <f t="shared" si="12"/>
        <v>44.5081456938576</v>
      </c>
      <c r="O85" s="108">
        <f t="shared" si="13"/>
        <v>239.489181272815</v>
      </c>
    </row>
    <row r="86" ht="37.5" spans="1:15">
      <c r="A86" s="101">
        <v>82</v>
      </c>
      <c r="B86" s="104" t="s">
        <v>130</v>
      </c>
      <c r="C86" s="105">
        <v>9471</v>
      </c>
      <c r="D86" s="109" t="s">
        <v>131</v>
      </c>
      <c r="E86" s="103">
        <v>1</v>
      </c>
      <c r="F86" s="103">
        <v>0.621</v>
      </c>
      <c r="G86" s="103">
        <v>0.621</v>
      </c>
      <c r="H86" s="19">
        <v>21520</v>
      </c>
      <c r="I86" s="20">
        <f t="shared" si="7"/>
        <v>17216</v>
      </c>
      <c r="J86" s="108">
        <f t="shared" si="8"/>
        <v>359.694460070283</v>
      </c>
      <c r="K86" s="20">
        <f t="shared" si="9"/>
        <v>2152</v>
      </c>
      <c r="L86" s="108">
        <f t="shared" si="10"/>
        <v>29.7648686030429</v>
      </c>
      <c r="M86" s="20">
        <f t="shared" si="11"/>
        <v>2152</v>
      </c>
      <c r="N86" s="108">
        <f t="shared" si="12"/>
        <v>27.6395584758856</v>
      </c>
      <c r="O86" s="108">
        <f t="shared" si="13"/>
        <v>417.098887149212</v>
      </c>
    </row>
    <row r="87" ht="37.5" spans="1:15">
      <c r="A87" s="101">
        <v>83</v>
      </c>
      <c r="B87" s="104" t="s">
        <v>132</v>
      </c>
      <c r="C87" s="105">
        <v>5192</v>
      </c>
      <c r="D87" s="109" t="s">
        <v>133</v>
      </c>
      <c r="E87" s="103">
        <v>1</v>
      </c>
      <c r="F87" s="103">
        <v>1</v>
      </c>
      <c r="G87" s="103">
        <v>1</v>
      </c>
      <c r="H87" s="19">
        <v>21520</v>
      </c>
      <c r="I87" s="20">
        <f t="shared" si="7"/>
        <v>17216</v>
      </c>
      <c r="J87" s="108">
        <f t="shared" si="8"/>
        <v>197.184419457809</v>
      </c>
      <c r="K87" s="20">
        <f t="shared" si="9"/>
        <v>2152</v>
      </c>
      <c r="L87" s="108">
        <f t="shared" si="10"/>
        <v>29.7648686030429</v>
      </c>
      <c r="M87" s="20">
        <f t="shared" si="11"/>
        <v>2152</v>
      </c>
      <c r="N87" s="108">
        <f t="shared" si="12"/>
        <v>44.5081456938576</v>
      </c>
      <c r="O87" s="108">
        <f t="shared" si="13"/>
        <v>271.45743375471</v>
      </c>
    </row>
    <row r="88" ht="37.5" spans="1:15">
      <c r="A88" s="101">
        <v>84</v>
      </c>
      <c r="B88" s="104" t="s">
        <v>134</v>
      </c>
      <c r="C88" s="105">
        <v>2952</v>
      </c>
      <c r="D88" s="109" t="s">
        <v>29</v>
      </c>
      <c r="E88" s="103">
        <v>0.8</v>
      </c>
      <c r="F88" s="103" t="s">
        <v>47</v>
      </c>
      <c r="G88" s="103">
        <v>0</v>
      </c>
      <c r="H88" s="19">
        <v>21520</v>
      </c>
      <c r="I88" s="20">
        <f t="shared" si="7"/>
        <v>17216</v>
      </c>
      <c r="J88" s="108">
        <f t="shared" si="8"/>
        <v>112.112558982945</v>
      </c>
      <c r="K88" s="20">
        <f t="shared" si="9"/>
        <v>2152</v>
      </c>
      <c r="L88" s="108">
        <f t="shared" si="10"/>
        <v>23.8118948824343</v>
      </c>
      <c r="M88" s="20">
        <f t="shared" si="11"/>
        <v>2152</v>
      </c>
      <c r="N88" s="108">
        <f t="shared" si="12"/>
        <v>0</v>
      </c>
      <c r="O88" s="108">
        <f t="shared" si="13"/>
        <v>135.92445386538</v>
      </c>
    </row>
    <row r="89" ht="37.5" spans="1:15">
      <c r="A89" s="101">
        <v>85</v>
      </c>
      <c r="B89" s="104" t="s">
        <v>135</v>
      </c>
      <c r="C89" s="105">
        <v>4835</v>
      </c>
      <c r="D89" s="109" t="s">
        <v>31</v>
      </c>
      <c r="E89" s="106">
        <v>0.6</v>
      </c>
      <c r="F89" s="103">
        <v>1</v>
      </c>
      <c r="G89" s="103">
        <v>1</v>
      </c>
      <c r="H89" s="19">
        <v>21520</v>
      </c>
      <c r="I89" s="20">
        <f t="shared" si="7"/>
        <v>17216</v>
      </c>
      <c r="J89" s="108">
        <f t="shared" si="8"/>
        <v>183.626091694628</v>
      </c>
      <c r="K89" s="20">
        <f t="shared" si="9"/>
        <v>2152</v>
      </c>
      <c r="L89" s="108">
        <f t="shared" si="10"/>
        <v>17.8589211618257</v>
      </c>
      <c r="M89" s="20">
        <f t="shared" si="11"/>
        <v>2152</v>
      </c>
      <c r="N89" s="108">
        <f t="shared" si="12"/>
        <v>44.5081456938576</v>
      </c>
      <c r="O89" s="108">
        <f t="shared" si="13"/>
        <v>245.993158550311</v>
      </c>
    </row>
    <row r="90" ht="37.5" spans="1:15">
      <c r="A90" s="101">
        <v>86</v>
      </c>
      <c r="B90" s="104" t="s">
        <v>136</v>
      </c>
      <c r="C90" s="105">
        <v>1320</v>
      </c>
      <c r="D90" s="109"/>
      <c r="E90" s="103">
        <v>0.5</v>
      </c>
      <c r="F90" s="103" t="s">
        <v>35</v>
      </c>
      <c r="G90" s="103">
        <v>1</v>
      </c>
      <c r="H90" s="19">
        <v>21520</v>
      </c>
      <c r="I90" s="20">
        <f t="shared" si="7"/>
        <v>17216</v>
      </c>
      <c r="J90" s="108">
        <f t="shared" si="8"/>
        <v>50.1316320655447</v>
      </c>
      <c r="K90" s="20">
        <f t="shared" si="9"/>
        <v>2152</v>
      </c>
      <c r="L90" s="108">
        <f t="shared" si="10"/>
        <v>14.8824343015214</v>
      </c>
      <c r="M90" s="20">
        <f t="shared" si="11"/>
        <v>2152</v>
      </c>
      <c r="N90" s="108">
        <f t="shared" si="12"/>
        <v>44.5081456938576</v>
      </c>
      <c r="O90" s="108">
        <f t="shared" si="13"/>
        <v>109.522212060924</v>
      </c>
    </row>
    <row r="91" ht="37.5" spans="1:15">
      <c r="A91" s="101">
        <v>87</v>
      </c>
      <c r="B91" s="104" t="s">
        <v>137</v>
      </c>
      <c r="C91" s="105">
        <v>6551</v>
      </c>
      <c r="D91" s="109" t="s">
        <v>29</v>
      </c>
      <c r="E91" s="103">
        <v>0.8</v>
      </c>
      <c r="F91" s="103">
        <v>1</v>
      </c>
      <c r="G91" s="103">
        <v>1</v>
      </c>
      <c r="H91" s="19">
        <v>21520</v>
      </c>
      <c r="I91" s="20">
        <f t="shared" si="7"/>
        <v>17216</v>
      </c>
      <c r="J91" s="108">
        <f t="shared" si="8"/>
        <v>248.797213379836</v>
      </c>
      <c r="K91" s="20">
        <f t="shared" si="9"/>
        <v>2152</v>
      </c>
      <c r="L91" s="108">
        <f t="shared" si="10"/>
        <v>23.8118948824343</v>
      </c>
      <c r="M91" s="20">
        <f t="shared" si="11"/>
        <v>2152</v>
      </c>
      <c r="N91" s="108">
        <f t="shared" si="12"/>
        <v>44.5081456938576</v>
      </c>
      <c r="O91" s="108">
        <f t="shared" si="13"/>
        <v>317.117253956128</v>
      </c>
    </row>
    <row r="92" ht="37.5" spans="1:15">
      <c r="A92" s="101">
        <v>88</v>
      </c>
      <c r="B92" s="104" t="s">
        <v>138</v>
      </c>
      <c r="C92" s="105">
        <v>6408</v>
      </c>
      <c r="D92" s="109" t="s">
        <v>31</v>
      </c>
      <c r="E92" s="106">
        <v>0.6</v>
      </c>
      <c r="F92" s="103">
        <v>1</v>
      </c>
      <c r="G92" s="103">
        <v>1</v>
      </c>
      <c r="H92" s="19">
        <v>21520</v>
      </c>
      <c r="I92" s="20">
        <f t="shared" si="7"/>
        <v>17216</v>
      </c>
      <c r="J92" s="108">
        <f t="shared" si="8"/>
        <v>243.366286572735</v>
      </c>
      <c r="K92" s="20">
        <f t="shared" si="9"/>
        <v>2152</v>
      </c>
      <c r="L92" s="108">
        <f t="shared" si="10"/>
        <v>17.8589211618257</v>
      </c>
      <c r="M92" s="20">
        <f t="shared" si="11"/>
        <v>2152</v>
      </c>
      <c r="N92" s="108">
        <f t="shared" si="12"/>
        <v>44.5081456938576</v>
      </c>
      <c r="O92" s="108">
        <f t="shared" si="13"/>
        <v>305.733353428418</v>
      </c>
    </row>
    <row r="93" ht="37.5" spans="1:15">
      <c r="A93" s="101">
        <v>89</v>
      </c>
      <c r="B93" s="104" t="s">
        <v>139</v>
      </c>
      <c r="C93" s="105">
        <v>9584</v>
      </c>
      <c r="D93" s="109" t="s">
        <v>131</v>
      </c>
      <c r="E93" s="103">
        <v>1</v>
      </c>
      <c r="F93" s="103">
        <v>0.54</v>
      </c>
      <c r="G93" s="103">
        <v>0.54</v>
      </c>
      <c r="H93" s="19">
        <v>21520</v>
      </c>
      <c r="I93" s="20">
        <f t="shared" si="7"/>
        <v>17216</v>
      </c>
      <c r="J93" s="108">
        <f t="shared" si="8"/>
        <v>363.986031603167</v>
      </c>
      <c r="K93" s="20">
        <f t="shared" si="9"/>
        <v>2152</v>
      </c>
      <c r="L93" s="108">
        <f t="shared" si="10"/>
        <v>29.7648686030429</v>
      </c>
      <c r="M93" s="20">
        <f t="shared" si="11"/>
        <v>2152</v>
      </c>
      <c r="N93" s="108">
        <f t="shared" si="12"/>
        <v>24.0343986746831</v>
      </c>
      <c r="O93" s="108">
        <f t="shared" si="13"/>
        <v>417.785298880893</v>
      </c>
    </row>
    <row r="94" ht="37.5" spans="1:15">
      <c r="A94" s="101">
        <v>90</v>
      </c>
      <c r="B94" s="104" t="s">
        <v>140</v>
      </c>
      <c r="C94" s="105">
        <v>1494</v>
      </c>
      <c r="D94" s="109"/>
      <c r="E94" s="103">
        <v>0.5</v>
      </c>
      <c r="F94" s="103">
        <v>0</v>
      </c>
      <c r="G94" s="103">
        <v>0</v>
      </c>
      <c r="H94" s="19">
        <v>21520</v>
      </c>
      <c r="I94" s="20">
        <f t="shared" si="7"/>
        <v>17216</v>
      </c>
      <c r="J94" s="108">
        <f t="shared" si="8"/>
        <v>56.7398926560029</v>
      </c>
      <c r="K94" s="20">
        <f t="shared" si="9"/>
        <v>2152</v>
      </c>
      <c r="L94" s="108">
        <f t="shared" si="10"/>
        <v>14.8824343015214</v>
      </c>
      <c r="M94" s="20">
        <f t="shared" si="11"/>
        <v>2152</v>
      </c>
      <c r="N94" s="108">
        <f t="shared" si="12"/>
        <v>0</v>
      </c>
      <c r="O94" s="108">
        <f t="shared" si="13"/>
        <v>71.6223269575243</v>
      </c>
    </row>
    <row r="95" ht="37.5" spans="1:15">
      <c r="A95" s="101">
        <v>91</v>
      </c>
      <c r="B95" s="104" t="s">
        <v>141</v>
      </c>
      <c r="C95" s="105">
        <v>3263</v>
      </c>
      <c r="D95" s="109" t="s">
        <v>31</v>
      </c>
      <c r="E95" s="106">
        <v>0.6</v>
      </c>
      <c r="F95" s="103">
        <v>1</v>
      </c>
      <c r="G95" s="103">
        <v>1</v>
      </c>
      <c r="H95" s="19">
        <v>21520</v>
      </c>
      <c r="I95" s="20">
        <f t="shared" si="7"/>
        <v>17216</v>
      </c>
      <c r="J95" s="108">
        <f t="shared" si="8"/>
        <v>123.923875325661</v>
      </c>
      <c r="K95" s="20">
        <f t="shared" si="9"/>
        <v>2152</v>
      </c>
      <c r="L95" s="108">
        <f t="shared" si="10"/>
        <v>17.8589211618257</v>
      </c>
      <c r="M95" s="20">
        <f t="shared" si="11"/>
        <v>2152</v>
      </c>
      <c r="N95" s="108">
        <f t="shared" si="12"/>
        <v>44.5081456938576</v>
      </c>
      <c r="O95" s="108">
        <f t="shared" si="13"/>
        <v>186.290942181344</v>
      </c>
    </row>
    <row r="96" ht="37.5" spans="1:15">
      <c r="A96" s="101">
        <v>92</v>
      </c>
      <c r="B96" s="104" t="s">
        <v>142</v>
      </c>
      <c r="C96" s="105">
        <v>3920</v>
      </c>
      <c r="D96" s="109" t="s">
        <v>29</v>
      </c>
      <c r="E96" s="103">
        <v>0.8</v>
      </c>
      <c r="F96" s="103">
        <v>0.44</v>
      </c>
      <c r="G96" s="103">
        <v>0.44</v>
      </c>
      <c r="H96" s="19">
        <v>21520</v>
      </c>
      <c r="I96" s="20">
        <f t="shared" si="7"/>
        <v>17216</v>
      </c>
      <c r="J96" s="108">
        <f t="shared" si="8"/>
        <v>148.875755831012</v>
      </c>
      <c r="K96" s="20">
        <f t="shared" si="9"/>
        <v>2152</v>
      </c>
      <c r="L96" s="108">
        <f t="shared" si="10"/>
        <v>23.8118948824343</v>
      </c>
      <c r="M96" s="20">
        <f t="shared" si="11"/>
        <v>2152</v>
      </c>
      <c r="N96" s="108">
        <f t="shared" si="12"/>
        <v>19.5835841052973</v>
      </c>
      <c r="O96" s="108">
        <f t="shared" si="13"/>
        <v>192.271234818743</v>
      </c>
    </row>
    <row r="97" ht="37.5" spans="1:15">
      <c r="A97" s="101">
        <v>93</v>
      </c>
      <c r="B97" s="104" t="s">
        <v>143</v>
      </c>
      <c r="C97" s="105">
        <v>3192</v>
      </c>
      <c r="D97" s="109" t="s">
        <v>29</v>
      </c>
      <c r="E97" s="103">
        <v>0.8</v>
      </c>
      <c r="F97" s="103" t="s">
        <v>47</v>
      </c>
      <c r="G97" s="103">
        <v>0</v>
      </c>
      <c r="H97" s="19">
        <v>21520</v>
      </c>
      <c r="I97" s="20">
        <f t="shared" si="7"/>
        <v>17216</v>
      </c>
      <c r="J97" s="108">
        <f t="shared" si="8"/>
        <v>121.227401176681</v>
      </c>
      <c r="K97" s="20">
        <f t="shared" si="9"/>
        <v>2152</v>
      </c>
      <c r="L97" s="108">
        <f t="shared" si="10"/>
        <v>23.8118948824343</v>
      </c>
      <c r="M97" s="20">
        <f t="shared" si="11"/>
        <v>2152</v>
      </c>
      <c r="N97" s="108">
        <f t="shared" si="12"/>
        <v>0</v>
      </c>
      <c r="O97" s="108">
        <f t="shared" si="13"/>
        <v>145.039296059115</v>
      </c>
    </row>
    <row r="98" ht="37.5" spans="1:15">
      <c r="A98" s="101">
        <v>94</v>
      </c>
      <c r="B98" s="104" t="s">
        <v>144</v>
      </c>
      <c r="C98" s="105">
        <v>3113</v>
      </c>
      <c r="D98" s="105"/>
      <c r="E98" s="103">
        <v>0.5</v>
      </c>
      <c r="F98" s="103" t="s">
        <v>47</v>
      </c>
      <c r="G98" s="103">
        <v>0</v>
      </c>
      <c r="H98" s="19">
        <v>21520</v>
      </c>
      <c r="I98" s="20">
        <f t="shared" si="7"/>
        <v>17216</v>
      </c>
      <c r="J98" s="108">
        <f t="shared" si="8"/>
        <v>118.227098954576</v>
      </c>
      <c r="K98" s="20">
        <f t="shared" si="9"/>
        <v>2152</v>
      </c>
      <c r="L98" s="108">
        <f t="shared" si="10"/>
        <v>14.8824343015214</v>
      </c>
      <c r="M98" s="20">
        <f t="shared" si="11"/>
        <v>2152</v>
      </c>
      <c r="N98" s="108">
        <f t="shared" si="12"/>
        <v>0</v>
      </c>
      <c r="O98" s="108">
        <f t="shared" si="13"/>
        <v>133.109533256098</v>
      </c>
    </row>
    <row r="99" ht="18.75" spans="1:15">
      <c r="A99" s="101">
        <v>95</v>
      </c>
      <c r="B99" s="104" t="s">
        <v>145</v>
      </c>
      <c r="C99" s="105">
        <v>1233</v>
      </c>
      <c r="D99" s="105"/>
      <c r="E99" s="103">
        <v>0.5</v>
      </c>
      <c r="F99" s="103" t="s">
        <v>47</v>
      </c>
      <c r="G99" s="103">
        <v>0</v>
      </c>
      <c r="H99" s="19">
        <v>21520</v>
      </c>
      <c r="I99" s="20">
        <f t="shared" si="7"/>
        <v>17216</v>
      </c>
      <c r="J99" s="108">
        <f t="shared" si="8"/>
        <v>46.8275017703156</v>
      </c>
      <c r="K99" s="20">
        <f t="shared" si="9"/>
        <v>2152</v>
      </c>
      <c r="L99" s="108">
        <f t="shared" si="10"/>
        <v>14.8824343015214</v>
      </c>
      <c r="M99" s="20">
        <f t="shared" si="11"/>
        <v>2152</v>
      </c>
      <c r="N99" s="108">
        <f t="shared" si="12"/>
        <v>0</v>
      </c>
      <c r="O99" s="108">
        <f t="shared" si="13"/>
        <v>61.709936071837</v>
      </c>
    </row>
    <row r="100" ht="37.5" spans="1:15">
      <c r="A100" s="101">
        <v>96</v>
      </c>
      <c r="B100" s="104" t="s">
        <v>146</v>
      </c>
      <c r="C100" s="105">
        <v>1497</v>
      </c>
      <c r="D100" s="105"/>
      <c r="E100" s="103">
        <v>0.5</v>
      </c>
      <c r="F100" s="103" t="s">
        <v>47</v>
      </c>
      <c r="G100" s="103">
        <v>0</v>
      </c>
      <c r="H100" s="19">
        <v>21520</v>
      </c>
      <c r="I100" s="20">
        <f t="shared" si="7"/>
        <v>17216</v>
      </c>
      <c r="J100" s="108">
        <f t="shared" si="8"/>
        <v>56.8538281834246</v>
      </c>
      <c r="K100" s="20">
        <f t="shared" si="9"/>
        <v>2152</v>
      </c>
      <c r="L100" s="108">
        <f t="shared" si="10"/>
        <v>14.8824343015214</v>
      </c>
      <c r="M100" s="20">
        <f t="shared" si="11"/>
        <v>2152</v>
      </c>
      <c r="N100" s="108">
        <f t="shared" si="12"/>
        <v>0</v>
      </c>
      <c r="O100" s="108">
        <f t="shared" si="13"/>
        <v>71.736262484946</v>
      </c>
    </row>
    <row r="101" ht="37.5" spans="1:15">
      <c r="A101" s="101">
        <v>97</v>
      </c>
      <c r="B101" s="104" t="s">
        <v>147</v>
      </c>
      <c r="C101" s="105">
        <v>9157</v>
      </c>
      <c r="D101" s="109" t="s">
        <v>29</v>
      </c>
      <c r="E101" s="103">
        <v>0.8</v>
      </c>
      <c r="F101" s="103" t="s">
        <v>35</v>
      </c>
      <c r="G101" s="103">
        <v>1</v>
      </c>
      <c r="H101" s="19">
        <v>21520</v>
      </c>
      <c r="I101" s="20">
        <f t="shared" si="7"/>
        <v>17216</v>
      </c>
      <c r="J101" s="108">
        <f t="shared" si="8"/>
        <v>347.769208200146</v>
      </c>
      <c r="K101" s="20">
        <f t="shared" si="9"/>
        <v>2152</v>
      </c>
      <c r="L101" s="108">
        <f t="shared" si="10"/>
        <v>23.8118948824343</v>
      </c>
      <c r="M101" s="20">
        <f t="shared" si="11"/>
        <v>2152</v>
      </c>
      <c r="N101" s="108">
        <f t="shared" si="12"/>
        <v>44.5081456938576</v>
      </c>
      <c r="O101" s="108">
        <f t="shared" si="13"/>
        <v>416.089248776438</v>
      </c>
    </row>
    <row r="102" ht="37.5" spans="1:15">
      <c r="A102" s="101">
        <v>98</v>
      </c>
      <c r="B102" s="104" t="s">
        <v>148</v>
      </c>
      <c r="C102" s="105">
        <v>5696</v>
      </c>
      <c r="D102" s="109" t="s">
        <v>29</v>
      </c>
      <c r="E102" s="103">
        <v>0.8</v>
      </c>
      <c r="F102" s="103">
        <v>1</v>
      </c>
      <c r="G102" s="103">
        <v>1</v>
      </c>
      <c r="H102" s="19">
        <v>21520</v>
      </c>
      <c r="I102" s="20">
        <f t="shared" si="7"/>
        <v>17216</v>
      </c>
      <c r="J102" s="108">
        <f t="shared" si="8"/>
        <v>216.325588064653</v>
      </c>
      <c r="K102" s="20">
        <f t="shared" si="9"/>
        <v>2152</v>
      </c>
      <c r="L102" s="108">
        <f t="shared" si="10"/>
        <v>23.8118948824343</v>
      </c>
      <c r="M102" s="20">
        <f t="shared" si="11"/>
        <v>2152</v>
      </c>
      <c r="N102" s="108">
        <f t="shared" si="12"/>
        <v>44.5081456938576</v>
      </c>
      <c r="O102" s="108">
        <f t="shared" si="13"/>
        <v>284.645628640945</v>
      </c>
    </row>
    <row r="103" ht="37.5" spans="1:15">
      <c r="A103" s="101">
        <v>99</v>
      </c>
      <c r="B103" s="104" t="s">
        <v>149</v>
      </c>
      <c r="C103" s="105">
        <v>3045</v>
      </c>
      <c r="D103" s="105"/>
      <c r="E103" s="103">
        <v>0.5</v>
      </c>
      <c r="F103" s="103">
        <v>0.47</v>
      </c>
      <c r="G103" s="103">
        <v>0.47</v>
      </c>
      <c r="H103" s="19">
        <v>21520</v>
      </c>
      <c r="I103" s="20">
        <f t="shared" si="7"/>
        <v>17216</v>
      </c>
      <c r="J103" s="108">
        <f t="shared" si="8"/>
        <v>115.644560333018</v>
      </c>
      <c r="K103" s="20">
        <f t="shared" si="9"/>
        <v>2152</v>
      </c>
      <c r="L103" s="108">
        <f t="shared" si="10"/>
        <v>14.8824343015214</v>
      </c>
      <c r="M103" s="20">
        <f t="shared" si="11"/>
        <v>2152</v>
      </c>
      <c r="N103" s="108">
        <f t="shared" si="12"/>
        <v>20.9188284761131</v>
      </c>
      <c r="O103" s="108">
        <f t="shared" si="13"/>
        <v>151.445823110652</v>
      </c>
    </row>
    <row r="104" ht="37.5" spans="1:15">
      <c r="A104" s="101">
        <v>100</v>
      </c>
      <c r="B104" s="104" t="s">
        <v>150</v>
      </c>
      <c r="C104" s="105">
        <v>5248</v>
      </c>
      <c r="D104" s="109" t="s">
        <v>131</v>
      </c>
      <c r="E104" s="103">
        <v>1</v>
      </c>
      <c r="F104" s="103">
        <v>1</v>
      </c>
      <c r="G104" s="103">
        <v>1</v>
      </c>
      <c r="H104" s="19">
        <v>21520</v>
      </c>
      <c r="I104" s="20">
        <f t="shared" si="7"/>
        <v>17216</v>
      </c>
      <c r="J104" s="108">
        <f t="shared" si="8"/>
        <v>199.311215969681</v>
      </c>
      <c r="K104" s="20">
        <f t="shared" si="9"/>
        <v>2152</v>
      </c>
      <c r="L104" s="108">
        <f t="shared" si="10"/>
        <v>29.7648686030429</v>
      </c>
      <c r="M104" s="20">
        <f t="shared" si="11"/>
        <v>2152</v>
      </c>
      <c r="N104" s="108">
        <f t="shared" si="12"/>
        <v>44.5081456938576</v>
      </c>
      <c r="O104" s="108">
        <f t="shared" si="13"/>
        <v>273.584230266581</v>
      </c>
    </row>
    <row r="105" ht="37.5" spans="1:15">
      <c r="A105" s="101">
        <v>101</v>
      </c>
      <c r="B105" s="104" t="s">
        <v>151</v>
      </c>
      <c r="C105" s="105">
        <v>6929</v>
      </c>
      <c r="D105" s="109" t="s">
        <v>152</v>
      </c>
      <c r="E105" s="103">
        <v>0.8</v>
      </c>
      <c r="F105" s="103">
        <v>1</v>
      </c>
      <c r="G105" s="103">
        <v>1</v>
      </c>
      <c r="H105" s="19">
        <v>21520</v>
      </c>
      <c r="I105" s="20">
        <f t="shared" si="7"/>
        <v>17216</v>
      </c>
      <c r="J105" s="108">
        <f t="shared" si="8"/>
        <v>263.153089834969</v>
      </c>
      <c r="K105" s="20">
        <f t="shared" si="9"/>
        <v>2152</v>
      </c>
      <c r="L105" s="108">
        <f t="shared" si="10"/>
        <v>23.8118948824343</v>
      </c>
      <c r="M105" s="20">
        <f t="shared" si="11"/>
        <v>2152</v>
      </c>
      <c r="N105" s="108">
        <f t="shared" si="12"/>
        <v>44.5081456938576</v>
      </c>
      <c r="O105" s="108">
        <f t="shared" si="13"/>
        <v>331.473130411261</v>
      </c>
    </row>
    <row r="106" ht="37.5" spans="1:15">
      <c r="A106" s="101">
        <v>102</v>
      </c>
      <c r="B106" s="104" t="s">
        <v>153</v>
      </c>
      <c r="C106" s="105">
        <v>1252</v>
      </c>
      <c r="D106" s="105"/>
      <c r="E106" s="103">
        <v>0.5</v>
      </c>
      <c r="F106" s="103" t="s">
        <v>35</v>
      </c>
      <c r="G106" s="103">
        <v>1</v>
      </c>
      <c r="H106" s="19">
        <v>21520</v>
      </c>
      <c r="I106" s="20">
        <f t="shared" si="7"/>
        <v>17216</v>
      </c>
      <c r="J106" s="108">
        <f t="shared" si="8"/>
        <v>47.5490934439863</v>
      </c>
      <c r="K106" s="20">
        <f t="shared" si="9"/>
        <v>2152</v>
      </c>
      <c r="L106" s="108">
        <f t="shared" si="10"/>
        <v>14.8824343015214</v>
      </c>
      <c r="M106" s="20">
        <f t="shared" si="11"/>
        <v>2152</v>
      </c>
      <c r="N106" s="108">
        <f t="shared" si="12"/>
        <v>44.5081456938576</v>
      </c>
      <c r="O106" s="108">
        <f t="shared" si="13"/>
        <v>106.939673439365</v>
      </c>
    </row>
    <row r="107" spans="3:15">
      <c r="C107" s="1">
        <f>SUM(C5:C106)</f>
        <v>453309</v>
      </c>
      <c r="E107" s="1">
        <f>SUM(E5:E106)</f>
        <v>72.3</v>
      </c>
      <c r="G107" s="1">
        <f>SUM(G5:G106)</f>
        <v>48.3507</v>
      </c>
      <c r="O107" s="110">
        <f>SUM(O5:O106)</f>
        <v>21520</v>
      </c>
    </row>
  </sheetData>
  <mergeCells count="14">
    <mergeCell ref="A1:P1"/>
    <mergeCell ref="D2:E2"/>
    <mergeCell ref="F2:G2"/>
    <mergeCell ref="I2:J2"/>
    <mergeCell ref="K2:N2"/>
    <mergeCell ref="I3:J3"/>
    <mergeCell ref="K3:L3"/>
    <mergeCell ref="M3:N3"/>
    <mergeCell ref="A2:A3"/>
    <mergeCell ref="B2:B3"/>
    <mergeCell ref="C2:C3"/>
    <mergeCell ref="H2:H3"/>
    <mergeCell ref="O2:O3"/>
    <mergeCell ref="P2:P3"/>
  </mergeCells>
  <pageMargins left="0.699305555555556" right="0.699305555555556" top="0.75" bottom="0.75" header="0.3" footer="0.3"/>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U36"/>
  <sheetViews>
    <sheetView tabSelected="1" topLeftCell="A28" workbookViewId="0">
      <selection activeCell="Q30" sqref="Q30"/>
    </sheetView>
  </sheetViews>
  <sheetFormatPr defaultColWidth="9" defaultRowHeight="14.25"/>
  <cols>
    <col min="1" max="1" width="6.375" style="82" customWidth="1"/>
    <col min="2" max="2" width="8.875" style="82" customWidth="1"/>
    <col min="3" max="3" width="34.625" style="82" customWidth="1"/>
    <col min="4" max="4" width="12.125" style="82" customWidth="1"/>
    <col min="5" max="5" width="12.5" style="82" customWidth="1"/>
    <col min="6" max="6" width="13.5" style="82" customWidth="1"/>
    <col min="7" max="245" width="9" style="82"/>
    <col min="246" max="16384" width="9" style="84"/>
  </cols>
  <sheetData>
    <row r="1" s="82" customFormat="1" spans="1:2">
      <c r="A1" s="85" t="s">
        <v>437</v>
      </c>
      <c r="B1" s="85"/>
    </row>
    <row r="2" s="82" customFormat="1" ht="24" spans="1:6">
      <c r="A2" s="86" t="s">
        <v>438</v>
      </c>
      <c r="B2" s="86"/>
      <c r="C2" s="86"/>
      <c r="D2" s="86"/>
      <c r="E2" s="86"/>
      <c r="F2" s="86"/>
    </row>
    <row r="3" s="82" customFormat="1" ht="24" spans="1:6">
      <c r="A3" s="86"/>
      <c r="B3" s="86"/>
      <c r="C3" s="86"/>
      <c r="D3" s="86"/>
      <c r="E3" s="86"/>
      <c r="F3" s="87" t="s">
        <v>439</v>
      </c>
    </row>
    <row r="4" s="82" customFormat="1" ht="21" customHeight="1" spans="1:6">
      <c r="A4" s="88" t="s">
        <v>1</v>
      </c>
      <c r="B4" s="88" t="s">
        <v>440</v>
      </c>
      <c r="C4" s="88" t="s">
        <v>2</v>
      </c>
      <c r="D4" s="88" t="s">
        <v>441</v>
      </c>
      <c r="E4" s="88" t="s">
        <v>442</v>
      </c>
      <c r="F4" s="88" t="s">
        <v>443</v>
      </c>
    </row>
    <row r="5" s="82" customFormat="1" ht="34" customHeight="1" spans="1:6">
      <c r="A5" s="88"/>
      <c r="B5" s="88"/>
      <c r="C5" s="88"/>
      <c r="D5" s="88"/>
      <c r="E5" s="88"/>
      <c r="F5" s="88"/>
    </row>
    <row r="6" s="82" customFormat="1" ht="21" customHeight="1" spans="1:6">
      <c r="A6" s="89">
        <v>1</v>
      </c>
      <c r="B6" s="90" t="s">
        <v>444</v>
      </c>
      <c r="C6" s="90" t="s">
        <v>445</v>
      </c>
      <c r="D6" s="91">
        <v>33.92</v>
      </c>
      <c r="E6" s="91">
        <v>0</v>
      </c>
      <c r="F6" s="91">
        <f t="shared" ref="F6:F34" si="0">SUM(D6:E6)</f>
        <v>33.92</v>
      </c>
    </row>
    <row r="7" s="82" customFormat="1" ht="21" customHeight="1" spans="1:6">
      <c r="A7" s="89">
        <v>2</v>
      </c>
      <c r="B7" s="90" t="s">
        <v>444</v>
      </c>
      <c r="C7" s="90" t="s">
        <v>446</v>
      </c>
      <c r="D7" s="91">
        <v>33.92</v>
      </c>
      <c r="E7" s="91">
        <v>0</v>
      </c>
      <c r="F7" s="91">
        <f t="shared" si="0"/>
        <v>33.92</v>
      </c>
    </row>
    <row r="8" s="82" customFormat="1" ht="21" customHeight="1" spans="1:6">
      <c r="A8" s="89">
        <v>3</v>
      </c>
      <c r="B8" s="90" t="s">
        <v>444</v>
      </c>
      <c r="C8" s="90" t="s">
        <v>447</v>
      </c>
      <c r="D8" s="91">
        <v>33.92</v>
      </c>
      <c r="E8" s="91">
        <v>0</v>
      </c>
      <c r="F8" s="91">
        <f t="shared" si="0"/>
        <v>33.92</v>
      </c>
    </row>
    <row r="9" s="82" customFormat="1" ht="21" customHeight="1" spans="1:6">
      <c r="A9" s="89">
        <v>4</v>
      </c>
      <c r="B9" s="90" t="s">
        <v>444</v>
      </c>
      <c r="C9" s="90" t="s">
        <v>448</v>
      </c>
      <c r="D9" s="91">
        <v>33.64</v>
      </c>
      <c r="E9" s="91">
        <v>0</v>
      </c>
      <c r="F9" s="91">
        <f t="shared" si="0"/>
        <v>33.64</v>
      </c>
    </row>
    <row r="10" s="82" customFormat="1" ht="21" customHeight="1" spans="1:6">
      <c r="A10" s="89">
        <v>5</v>
      </c>
      <c r="B10" s="90" t="s">
        <v>444</v>
      </c>
      <c r="C10" s="90" t="s">
        <v>449</v>
      </c>
      <c r="D10" s="91">
        <v>33.36</v>
      </c>
      <c r="E10" s="91">
        <v>0</v>
      </c>
      <c r="F10" s="91">
        <f t="shared" si="0"/>
        <v>33.36</v>
      </c>
    </row>
    <row r="11" s="82" customFormat="1" ht="21" customHeight="1" spans="1:6">
      <c r="A11" s="89">
        <v>6</v>
      </c>
      <c r="B11" s="90" t="s">
        <v>444</v>
      </c>
      <c r="C11" s="90" t="s">
        <v>450</v>
      </c>
      <c r="D11" s="91">
        <v>33.64</v>
      </c>
      <c r="E11" s="91">
        <v>0</v>
      </c>
      <c r="F11" s="91">
        <f t="shared" si="0"/>
        <v>33.64</v>
      </c>
    </row>
    <row r="12" s="82" customFormat="1" ht="21" customHeight="1" spans="1:6">
      <c r="A12" s="89">
        <v>7</v>
      </c>
      <c r="B12" s="90" t="s">
        <v>444</v>
      </c>
      <c r="C12" s="90" t="s">
        <v>451</v>
      </c>
      <c r="D12" s="91">
        <v>119.13</v>
      </c>
      <c r="E12" s="91">
        <v>0</v>
      </c>
      <c r="F12" s="91">
        <f t="shared" si="0"/>
        <v>119.13</v>
      </c>
    </row>
    <row r="13" s="82" customFormat="1" ht="21" customHeight="1" spans="1:6">
      <c r="A13" s="89">
        <v>8</v>
      </c>
      <c r="B13" s="90" t="s">
        <v>444</v>
      </c>
      <c r="C13" s="90" t="s">
        <v>452</v>
      </c>
      <c r="D13" s="91">
        <v>48.34</v>
      </c>
      <c r="E13" s="91">
        <v>0</v>
      </c>
      <c r="F13" s="91">
        <f t="shared" si="0"/>
        <v>48.34</v>
      </c>
    </row>
    <row r="14" s="82" customFormat="1" ht="21" customHeight="1" spans="1:6">
      <c r="A14" s="89">
        <v>9</v>
      </c>
      <c r="B14" s="90" t="s">
        <v>444</v>
      </c>
      <c r="C14" s="90" t="s">
        <v>453</v>
      </c>
      <c r="D14" s="91">
        <v>22.9</v>
      </c>
      <c r="E14" s="91">
        <v>0</v>
      </c>
      <c r="F14" s="91">
        <f t="shared" si="0"/>
        <v>22.9</v>
      </c>
    </row>
    <row r="15" s="82" customFormat="1" ht="21" customHeight="1" spans="1:6">
      <c r="A15" s="89">
        <v>10</v>
      </c>
      <c r="B15" s="90" t="s">
        <v>454</v>
      </c>
      <c r="C15" s="90" t="s">
        <v>455</v>
      </c>
      <c r="D15" s="91">
        <v>38.16</v>
      </c>
      <c r="E15" s="91">
        <v>0</v>
      </c>
      <c r="F15" s="91">
        <f t="shared" si="0"/>
        <v>38.16</v>
      </c>
    </row>
    <row r="16" s="82" customFormat="1" ht="21" customHeight="1" spans="1:6">
      <c r="A16" s="89">
        <v>11</v>
      </c>
      <c r="B16" s="90" t="s">
        <v>454</v>
      </c>
      <c r="C16" s="90" t="s">
        <v>456</v>
      </c>
      <c r="D16" s="91">
        <v>28.28</v>
      </c>
      <c r="E16" s="91">
        <v>0</v>
      </c>
      <c r="F16" s="91">
        <f t="shared" si="0"/>
        <v>28.28</v>
      </c>
    </row>
    <row r="17" s="82" customFormat="1" ht="21" customHeight="1" spans="1:6">
      <c r="A17" s="89">
        <v>12</v>
      </c>
      <c r="B17" s="90" t="s">
        <v>454</v>
      </c>
      <c r="C17" s="90" t="s">
        <v>457</v>
      </c>
      <c r="D17" s="91">
        <v>55.12</v>
      </c>
      <c r="E17" s="91">
        <v>0</v>
      </c>
      <c r="F17" s="91">
        <f t="shared" si="0"/>
        <v>55.12</v>
      </c>
    </row>
    <row r="18" s="82" customFormat="1" ht="21" customHeight="1" spans="1:6">
      <c r="A18" s="89">
        <v>13</v>
      </c>
      <c r="B18" s="90" t="s">
        <v>454</v>
      </c>
      <c r="C18" s="90" t="s">
        <v>458</v>
      </c>
      <c r="D18" s="91">
        <v>31.09</v>
      </c>
      <c r="E18" s="91">
        <v>0</v>
      </c>
      <c r="F18" s="91">
        <f t="shared" si="0"/>
        <v>31.09</v>
      </c>
    </row>
    <row r="19" s="82" customFormat="1" ht="21" customHeight="1" spans="1:6">
      <c r="A19" s="89">
        <v>14</v>
      </c>
      <c r="B19" s="90" t="s">
        <v>459</v>
      </c>
      <c r="C19" s="90" t="s">
        <v>460</v>
      </c>
      <c r="D19" s="91">
        <v>132.86</v>
      </c>
      <c r="E19" s="91">
        <v>0</v>
      </c>
      <c r="F19" s="91">
        <f t="shared" si="0"/>
        <v>132.86</v>
      </c>
    </row>
    <row r="20" s="82" customFormat="1" ht="21" customHeight="1" spans="1:6">
      <c r="A20" s="89">
        <v>15</v>
      </c>
      <c r="B20" s="90" t="s">
        <v>459</v>
      </c>
      <c r="C20" s="90" t="s">
        <v>461</v>
      </c>
      <c r="D20" s="91">
        <v>133.99</v>
      </c>
      <c r="E20" s="91">
        <v>0</v>
      </c>
      <c r="F20" s="91">
        <f t="shared" si="0"/>
        <v>133.99</v>
      </c>
    </row>
    <row r="21" s="82" customFormat="1" ht="21" customHeight="1" spans="1:6">
      <c r="A21" s="89">
        <v>16</v>
      </c>
      <c r="B21" s="90" t="s">
        <v>462</v>
      </c>
      <c r="C21" s="90" t="s">
        <v>463</v>
      </c>
      <c r="D21" s="91">
        <v>64.45</v>
      </c>
      <c r="E21" s="91">
        <v>0</v>
      </c>
      <c r="F21" s="91">
        <f t="shared" si="0"/>
        <v>64.45</v>
      </c>
    </row>
    <row r="22" s="82" customFormat="1" ht="21" customHeight="1" spans="1:6">
      <c r="A22" s="89">
        <v>17</v>
      </c>
      <c r="B22" s="90" t="s">
        <v>462</v>
      </c>
      <c r="C22" s="90" t="s">
        <v>464</v>
      </c>
      <c r="D22" s="91">
        <v>133.71</v>
      </c>
      <c r="E22" s="91">
        <v>0</v>
      </c>
      <c r="F22" s="91">
        <f t="shared" si="0"/>
        <v>133.71</v>
      </c>
    </row>
    <row r="23" s="82" customFormat="1" ht="21" customHeight="1" spans="1:6">
      <c r="A23" s="89">
        <v>18</v>
      </c>
      <c r="B23" s="90" t="s">
        <v>462</v>
      </c>
      <c r="C23" s="90" t="s">
        <v>465</v>
      </c>
      <c r="D23" s="91">
        <v>66.71</v>
      </c>
      <c r="E23" s="91">
        <v>0</v>
      </c>
      <c r="F23" s="91">
        <f t="shared" si="0"/>
        <v>66.71</v>
      </c>
    </row>
    <row r="24" s="82" customFormat="1" ht="21" customHeight="1" spans="1:6">
      <c r="A24" s="89">
        <v>19</v>
      </c>
      <c r="B24" s="90" t="s">
        <v>466</v>
      </c>
      <c r="C24" s="90" t="s">
        <v>467</v>
      </c>
      <c r="D24" s="91">
        <v>71.8</v>
      </c>
      <c r="E24" s="91">
        <v>0</v>
      </c>
      <c r="F24" s="91">
        <f t="shared" si="0"/>
        <v>71.8</v>
      </c>
    </row>
    <row r="25" s="82" customFormat="1" ht="21" customHeight="1" spans="1:6">
      <c r="A25" s="89">
        <v>20</v>
      </c>
      <c r="B25" s="90" t="s">
        <v>468</v>
      </c>
      <c r="C25" s="90" t="s">
        <v>469</v>
      </c>
      <c r="D25" s="91">
        <v>41.98</v>
      </c>
      <c r="E25" s="91">
        <v>0</v>
      </c>
      <c r="F25" s="91">
        <f t="shared" si="0"/>
        <v>41.98</v>
      </c>
    </row>
    <row r="26" s="82" customFormat="1" ht="21" customHeight="1" spans="1:6">
      <c r="A26" s="89">
        <v>21</v>
      </c>
      <c r="B26" s="90" t="s">
        <v>468</v>
      </c>
      <c r="C26" s="90" t="s">
        <v>470</v>
      </c>
      <c r="D26" s="91">
        <v>56.39</v>
      </c>
      <c r="E26" s="91">
        <v>0</v>
      </c>
      <c r="F26" s="91">
        <f t="shared" si="0"/>
        <v>56.39</v>
      </c>
    </row>
    <row r="27" s="82" customFormat="1" ht="21" customHeight="1" spans="1:6">
      <c r="A27" s="89">
        <v>22</v>
      </c>
      <c r="B27" s="90" t="s">
        <v>471</v>
      </c>
      <c r="C27" s="90" t="s">
        <v>472</v>
      </c>
      <c r="D27" s="91">
        <v>141.9</v>
      </c>
      <c r="E27" s="91">
        <v>0</v>
      </c>
      <c r="F27" s="91">
        <f t="shared" si="0"/>
        <v>141.9</v>
      </c>
    </row>
    <row r="28" s="82" customFormat="1" ht="21" customHeight="1" spans="1:6">
      <c r="A28" s="89">
        <v>23</v>
      </c>
      <c r="B28" s="90" t="s">
        <v>471</v>
      </c>
      <c r="C28" s="90" t="s">
        <v>473</v>
      </c>
      <c r="D28" s="91">
        <v>80.99</v>
      </c>
      <c r="E28" s="91">
        <v>0</v>
      </c>
      <c r="F28" s="91">
        <f t="shared" si="0"/>
        <v>80.99</v>
      </c>
    </row>
    <row r="29" s="82" customFormat="1" ht="21" customHeight="1" spans="1:6">
      <c r="A29" s="89">
        <v>24</v>
      </c>
      <c r="B29" s="90" t="s">
        <v>474</v>
      </c>
      <c r="C29" s="90" t="s">
        <v>475</v>
      </c>
      <c r="D29" s="91">
        <v>127.63</v>
      </c>
      <c r="E29" s="91">
        <v>0</v>
      </c>
      <c r="F29" s="91">
        <f t="shared" si="0"/>
        <v>127.63</v>
      </c>
    </row>
    <row r="30" s="82" customFormat="1" ht="21" customHeight="1" spans="1:6">
      <c r="A30" s="89">
        <v>25</v>
      </c>
      <c r="B30" s="90" t="s">
        <v>474</v>
      </c>
      <c r="C30" s="90" t="s">
        <v>67</v>
      </c>
      <c r="D30" s="91">
        <v>316.73</v>
      </c>
      <c r="E30" s="91">
        <v>0</v>
      </c>
      <c r="F30" s="91">
        <f t="shared" si="0"/>
        <v>316.73</v>
      </c>
    </row>
    <row r="31" s="82" customFormat="1" ht="21" customHeight="1" spans="1:6">
      <c r="A31" s="89">
        <v>26</v>
      </c>
      <c r="B31" s="90" t="s">
        <v>444</v>
      </c>
      <c r="C31" s="90" t="s">
        <v>476</v>
      </c>
      <c r="D31" s="91">
        <v>0</v>
      </c>
      <c r="E31" s="91">
        <v>44</v>
      </c>
      <c r="F31" s="91">
        <f t="shared" si="0"/>
        <v>44</v>
      </c>
    </row>
    <row r="32" s="82" customFormat="1" ht="21" customHeight="1" spans="1:6">
      <c r="A32" s="89">
        <v>27</v>
      </c>
      <c r="B32" s="90" t="s">
        <v>477</v>
      </c>
      <c r="C32" s="92" t="s">
        <v>478</v>
      </c>
      <c r="D32" s="91">
        <v>0</v>
      </c>
      <c r="E32" s="91">
        <v>61</v>
      </c>
      <c r="F32" s="91">
        <f t="shared" si="0"/>
        <v>61</v>
      </c>
    </row>
    <row r="33" s="82" customFormat="1" ht="21" customHeight="1" spans="1:6">
      <c r="A33" s="89">
        <v>28</v>
      </c>
      <c r="B33" s="90" t="s">
        <v>471</v>
      </c>
      <c r="C33" s="90" t="s">
        <v>479</v>
      </c>
      <c r="D33" s="91">
        <v>0</v>
      </c>
      <c r="E33" s="91">
        <v>69</v>
      </c>
      <c r="F33" s="91">
        <f t="shared" si="0"/>
        <v>69</v>
      </c>
    </row>
    <row r="34" s="83" customFormat="1" ht="21" customHeight="1" spans="1:255">
      <c r="A34" s="88" t="s">
        <v>480</v>
      </c>
      <c r="B34" s="88"/>
      <c r="C34" s="93"/>
      <c r="D34" s="94">
        <f>SUM(D6:D33)</f>
        <v>1914.56</v>
      </c>
      <c r="E34" s="94">
        <f>SUM(E6:E33)</f>
        <v>174</v>
      </c>
      <c r="F34" s="94">
        <f t="shared" si="0"/>
        <v>2088.56</v>
      </c>
      <c r="IL34" s="99"/>
      <c r="IM34" s="99"/>
      <c r="IN34" s="99"/>
      <c r="IO34" s="99"/>
      <c r="IP34" s="99"/>
      <c r="IQ34" s="99"/>
      <c r="IR34" s="99"/>
      <c r="IS34" s="99"/>
      <c r="IT34" s="99"/>
      <c r="IU34" s="99"/>
    </row>
    <row r="35" s="82" customFormat="1" ht="18.75" spans="1:6">
      <c r="A35" s="95"/>
      <c r="B35" s="95"/>
      <c r="C35" s="96"/>
      <c r="D35" s="97"/>
      <c r="E35" s="98"/>
      <c r="F35" s="98"/>
    </row>
    <row r="36" s="82" customFormat="1" spans="1:255">
      <c r="A36" s="98"/>
      <c r="B36" s="98"/>
      <c r="C36" s="98"/>
      <c r="D36" s="98"/>
      <c r="E36" s="98"/>
      <c r="F36" s="98"/>
      <c r="IL36" s="84"/>
      <c r="IM36" s="84"/>
      <c r="IN36" s="84"/>
      <c r="IO36" s="84"/>
      <c r="IP36" s="84"/>
      <c r="IQ36" s="84"/>
      <c r="IR36" s="84"/>
      <c r="IS36" s="84"/>
      <c r="IT36" s="84"/>
      <c r="IU36" s="84"/>
    </row>
  </sheetData>
  <mergeCells count="7">
    <mergeCell ref="A2:F2"/>
    <mergeCell ref="A4:A5"/>
    <mergeCell ref="B4:B5"/>
    <mergeCell ref="C4:C5"/>
    <mergeCell ref="D4:D5"/>
    <mergeCell ref="E4:E5"/>
    <mergeCell ref="F4:F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粤东西北及省属测算（原始）</vt:lpstr>
      <vt:lpstr>粤东西北（源数据，标红苏区、扶贫、老区、民族）</vt:lpstr>
      <vt:lpstr>拟支持学校</vt:lpstr>
      <vt:lpstr>拟支持学校 (全部数据源)</vt:lpstr>
      <vt:lpstr>拟支持学校 (增加学校隶属) </vt:lpstr>
      <vt:lpstr>拟支持学校 (去掉民办)</vt:lpstr>
      <vt:lpstr>拟支持学校 (粤东西北)</vt:lpstr>
      <vt:lpstr>粤东西北及省属测算（去掉示范县及台山)</vt:lpstr>
      <vt:lpstr>Sheet2</vt:lpstr>
      <vt:lpstr>附件2-2（原）</vt:lpstr>
      <vt:lpstr>附件2-2</vt:lpstr>
      <vt:lpstr>中央苏区、民族县（终1)</vt:lpstr>
      <vt:lpstr>中央苏区、民族县（终2)</vt:lpstr>
      <vt:lpstr>东西北支持学校 (去交叉) 2</vt:lpstr>
      <vt:lpstr>东西北支持学校 (去交叉) 3，不用大赛</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䮐ਾꝄ҅⡯</dc:creator>
  <cp:lastModifiedBy>张延彬</cp:lastModifiedBy>
  <dcterms:created xsi:type="dcterms:W3CDTF">2016-08-21T16:39:00Z</dcterms:created>
  <dcterms:modified xsi:type="dcterms:W3CDTF">2022-12-11T02:23:51Z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