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<sst xmlns="http://schemas.openxmlformats.org/spreadsheetml/2006/main" count="161" uniqueCount="126">
  <si>
    <t>附件2</t>
  </si>
  <si>
    <r>
      <t>提前下达</t>
    </r>
    <r>
      <rPr>
        <b/>
        <sz val="16"/>
        <color indexed="8"/>
        <rFont val="Times New Roman"/>
        <family val="1"/>
      </rPr>
      <t>2021</t>
    </r>
    <r>
      <rPr>
        <b/>
        <sz val="16"/>
        <color indexed="8"/>
        <rFont val="宋体"/>
        <family val="0"/>
      </rPr>
      <t>年中央林业生态保护恢复资金任务清单表</t>
    </r>
  </si>
  <si>
    <t>单位：亩、万元</t>
  </si>
  <si>
    <t>序号</t>
  </si>
  <si>
    <t>单位</t>
  </si>
  <si>
    <t>国有天然商品林面积</t>
  </si>
  <si>
    <t>金额</t>
  </si>
  <si>
    <t>备注</t>
  </si>
  <si>
    <r>
      <rPr>
        <b/>
        <sz val="11"/>
        <color indexed="8"/>
        <rFont val="宋体"/>
        <family val="0"/>
      </rPr>
      <t>全省合计</t>
    </r>
  </si>
  <si>
    <t>一</t>
  </si>
  <si>
    <t>市县小计</t>
  </si>
  <si>
    <t>（一）</t>
  </si>
  <si>
    <r>
      <rPr>
        <b/>
        <sz val="11"/>
        <color indexed="8"/>
        <rFont val="宋体"/>
        <family val="0"/>
      </rPr>
      <t>江门市</t>
    </r>
  </si>
  <si>
    <r>
      <rPr>
        <sz val="11"/>
        <color indexed="8"/>
        <rFont val="宋体"/>
        <family val="0"/>
      </rPr>
      <t>市本级</t>
    </r>
  </si>
  <si>
    <t>(1)</t>
  </si>
  <si>
    <r>
      <rPr>
        <sz val="11"/>
        <color indexed="8"/>
        <rFont val="宋体"/>
        <family val="0"/>
      </rPr>
      <t>河排林场</t>
    </r>
  </si>
  <si>
    <t>(2)</t>
  </si>
  <si>
    <r>
      <rPr>
        <sz val="11"/>
        <color indexed="8"/>
        <rFont val="宋体"/>
        <family val="0"/>
      </rPr>
      <t>大沙林场</t>
    </r>
  </si>
  <si>
    <t>(3)</t>
  </si>
  <si>
    <r>
      <rPr>
        <sz val="11"/>
        <color indexed="8"/>
        <rFont val="宋体"/>
        <family val="0"/>
      </rPr>
      <t>四堡林场</t>
    </r>
  </si>
  <si>
    <t>（二）</t>
  </si>
  <si>
    <r>
      <rPr>
        <b/>
        <sz val="11"/>
        <color indexed="8"/>
        <rFont val="宋体"/>
        <family val="0"/>
      </rPr>
      <t>韶关市</t>
    </r>
  </si>
  <si>
    <r>
      <rPr>
        <sz val="11"/>
        <color indexed="8"/>
        <rFont val="宋体"/>
        <family val="0"/>
      </rPr>
      <t>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</t>
    </r>
  </si>
  <si>
    <t>曲江林场</t>
  </si>
  <si>
    <r>
      <rPr>
        <sz val="11"/>
        <color indexed="8"/>
        <rFont val="宋体"/>
        <family val="0"/>
      </rPr>
      <t>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）</t>
    </r>
  </si>
  <si>
    <t>河口林场</t>
  </si>
  <si>
    <r>
      <rPr>
        <sz val="11"/>
        <color indexed="8"/>
        <rFont val="宋体"/>
        <family val="0"/>
      </rPr>
      <t>（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）</t>
    </r>
  </si>
  <si>
    <t>仁化林场</t>
  </si>
  <si>
    <r>
      <rPr>
        <sz val="11"/>
        <color indexed="8"/>
        <rFont val="宋体"/>
        <family val="0"/>
      </rPr>
      <t>（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宋体"/>
        <family val="0"/>
      </rPr>
      <t>）</t>
    </r>
  </si>
  <si>
    <t>九曲水林场</t>
  </si>
  <si>
    <r>
      <rPr>
        <sz val="11"/>
        <color indexed="8"/>
        <rFont val="宋体"/>
        <family val="0"/>
      </rPr>
      <t>（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宋体"/>
        <family val="0"/>
      </rPr>
      <t>）</t>
    </r>
  </si>
  <si>
    <t>华溪林场</t>
  </si>
  <si>
    <r>
      <rPr>
        <sz val="11"/>
        <color indexed="8"/>
        <rFont val="宋体"/>
        <family val="0"/>
      </rPr>
      <t>武江区</t>
    </r>
  </si>
  <si>
    <r>
      <rPr>
        <sz val="11"/>
        <color indexed="8"/>
        <rFont val="宋体"/>
        <family val="0"/>
      </rPr>
      <t>浈江区</t>
    </r>
  </si>
  <si>
    <r>
      <rPr>
        <sz val="11"/>
        <color indexed="8"/>
        <rFont val="宋体"/>
        <family val="0"/>
      </rPr>
      <t>曲江区</t>
    </r>
  </si>
  <si>
    <r>
      <rPr>
        <sz val="11"/>
        <color indexed="8"/>
        <rFont val="宋体"/>
        <family val="0"/>
      </rPr>
      <t>始兴县</t>
    </r>
  </si>
  <si>
    <r>
      <rPr>
        <sz val="11"/>
        <color indexed="8"/>
        <rFont val="宋体"/>
        <family val="0"/>
      </rPr>
      <t>新丰县</t>
    </r>
  </si>
  <si>
    <r>
      <rPr>
        <sz val="11"/>
        <color indexed="8"/>
        <rFont val="宋体"/>
        <family val="0"/>
      </rPr>
      <t>乐昌市</t>
    </r>
  </si>
  <si>
    <t>（三）</t>
  </si>
  <si>
    <r>
      <rPr>
        <b/>
        <sz val="11"/>
        <color indexed="8"/>
        <rFont val="宋体"/>
        <family val="0"/>
      </rPr>
      <t>茂名市</t>
    </r>
  </si>
  <si>
    <t>平定林场</t>
  </si>
  <si>
    <t>八一林场</t>
  </si>
  <si>
    <t>文楼林场</t>
  </si>
  <si>
    <t>厚元林场</t>
  </si>
  <si>
    <t>新田林场</t>
  </si>
  <si>
    <r>
      <rPr>
        <sz val="11"/>
        <color indexed="8"/>
        <rFont val="宋体"/>
        <family val="0"/>
      </rPr>
      <t>（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宋体"/>
        <family val="0"/>
      </rPr>
      <t>）</t>
    </r>
  </si>
  <si>
    <t>电白林场</t>
  </si>
  <si>
    <r>
      <rPr>
        <sz val="11"/>
        <color indexed="8"/>
        <rFont val="宋体"/>
        <family val="0"/>
      </rPr>
      <t>（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宋体"/>
        <family val="0"/>
      </rPr>
      <t>）</t>
    </r>
  </si>
  <si>
    <t>荷塘林场</t>
  </si>
  <si>
    <t>（四）</t>
  </si>
  <si>
    <r>
      <rPr>
        <b/>
        <sz val="11"/>
        <color indexed="8"/>
        <rFont val="宋体"/>
        <family val="0"/>
      </rPr>
      <t>肇庆市</t>
    </r>
  </si>
  <si>
    <t>清桂林场</t>
  </si>
  <si>
    <t>葵洞林场</t>
  </si>
  <si>
    <t>（五）</t>
  </si>
  <si>
    <r>
      <rPr>
        <b/>
        <sz val="11"/>
        <color indexed="8"/>
        <rFont val="宋体"/>
        <family val="0"/>
      </rPr>
      <t>惠州市</t>
    </r>
  </si>
  <si>
    <r>
      <rPr>
        <sz val="11"/>
        <color indexed="8"/>
        <rFont val="宋体"/>
        <family val="0"/>
      </rPr>
      <t>惠东县</t>
    </r>
  </si>
  <si>
    <r>
      <rPr>
        <sz val="11"/>
        <color indexed="8"/>
        <rFont val="宋体"/>
        <family val="0"/>
      </rPr>
      <t>龙门县</t>
    </r>
  </si>
  <si>
    <t>（六）</t>
  </si>
  <si>
    <r>
      <rPr>
        <b/>
        <sz val="11"/>
        <color indexed="8"/>
        <rFont val="宋体"/>
        <family val="0"/>
      </rPr>
      <t>梅州市</t>
    </r>
  </si>
  <si>
    <r>
      <rPr>
        <sz val="11"/>
        <color indexed="8"/>
        <rFont val="宋体"/>
        <family val="0"/>
      </rPr>
      <t>蕉岭县</t>
    </r>
  </si>
  <si>
    <t>（七）</t>
  </si>
  <si>
    <r>
      <rPr>
        <b/>
        <sz val="11"/>
        <color indexed="8"/>
        <rFont val="宋体"/>
        <family val="0"/>
      </rPr>
      <t>汕尾市</t>
    </r>
  </si>
  <si>
    <t>黄羌林场</t>
  </si>
  <si>
    <t>（八）</t>
  </si>
  <si>
    <r>
      <rPr>
        <b/>
        <sz val="11"/>
        <color indexed="8"/>
        <rFont val="宋体"/>
        <family val="0"/>
      </rPr>
      <t>河源市</t>
    </r>
  </si>
  <si>
    <t>桂山林场</t>
  </si>
  <si>
    <t>黎明林场</t>
  </si>
  <si>
    <t>红星林场</t>
  </si>
  <si>
    <t>牛岭水林场</t>
  </si>
  <si>
    <t>下石林场</t>
  </si>
  <si>
    <t>坪山林场</t>
  </si>
  <si>
    <r>
      <rPr>
        <sz val="11"/>
        <color indexed="8"/>
        <rFont val="宋体"/>
        <family val="0"/>
      </rPr>
      <t>源城区</t>
    </r>
  </si>
  <si>
    <r>
      <rPr>
        <sz val="11"/>
        <color indexed="8"/>
        <rFont val="宋体"/>
        <family val="0"/>
      </rPr>
      <t>新丰江林管局</t>
    </r>
  </si>
  <si>
    <r>
      <rPr>
        <sz val="11"/>
        <color indexed="8"/>
        <rFont val="宋体"/>
        <family val="0"/>
      </rPr>
      <t>和平县</t>
    </r>
  </si>
  <si>
    <t>（九）</t>
  </si>
  <si>
    <r>
      <rPr>
        <b/>
        <sz val="11"/>
        <color indexed="8"/>
        <rFont val="宋体"/>
        <family val="0"/>
      </rPr>
      <t>阳江市</t>
    </r>
  </si>
  <si>
    <t>阳江林场</t>
  </si>
  <si>
    <t>花滩林场</t>
  </si>
  <si>
    <r>
      <rPr>
        <sz val="11"/>
        <color indexed="8"/>
        <rFont val="宋体"/>
        <family val="0"/>
      </rPr>
      <t>阳东县</t>
    </r>
  </si>
  <si>
    <t>（十）</t>
  </si>
  <si>
    <r>
      <rPr>
        <b/>
        <sz val="11"/>
        <color indexed="8"/>
        <rFont val="宋体"/>
        <family val="0"/>
      </rPr>
      <t>清远市</t>
    </r>
  </si>
  <si>
    <r>
      <rPr>
        <sz val="11"/>
        <color indexed="8"/>
        <rFont val="宋体"/>
        <family val="0"/>
      </rPr>
      <t>杨梅林场</t>
    </r>
  </si>
  <si>
    <t>金鸡林场</t>
  </si>
  <si>
    <t>小龙林场</t>
  </si>
  <si>
    <t>英德林场</t>
  </si>
  <si>
    <t>银盏林场</t>
  </si>
  <si>
    <t>笔架山林场</t>
  </si>
  <si>
    <t>龙坪林场</t>
  </si>
  <si>
    <t>（十一）</t>
  </si>
  <si>
    <r>
      <rPr>
        <b/>
        <sz val="11"/>
        <color indexed="8"/>
        <rFont val="宋体"/>
        <family val="0"/>
      </rPr>
      <t>潮州市</t>
    </r>
  </si>
  <si>
    <t>韩江林场</t>
  </si>
  <si>
    <t>（十二）</t>
  </si>
  <si>
    <r>
      <rPr>
        <b/>
        <sz val="11"/>
        <color indexed="8"/>
        <rFont val="宋体"/>
        <family val="0"/>
      </rPr>
      <t>揭阳市</t>
    </r>
  </si>
  <si>
    <r>
      <rPr>
        <sz val="11"/>
        <color indexed="8"/>
        <rFont val="宋体"/>
        <family val="0"/>
      </rPr>
      <t>揭东县</t>
    </r>
  </si>
  <si>
    <t>（十三）</t>
  </si>
  <si>
    <r>
      <rPr>
        <b/>
        <sz val="11"/>
        <color indexed="8"/>
        <rFont val="宋体"/>
        <family val="0"/>
      </rPr>
      <t>云浮市</t>
    </r>
  </si>
  <si>
    <t>同乐林场</t>
  </si>
  <si>
    <t>大云雾林场</t>
  </si>
  <si>
    <r>
      <rPr>
        <sz val="11"/>
        <color indexed="8"/>
        <rFont val="宋体"/>
        <family val="0"/>
      </rPr>
      <t>郁南县</t>
    </r>
  </si>
  <si>
    <t>（十四）</t>
  </si>
  <si>
    <t>财政省直管县</t>
  </si>
  <si>
    <r>
      <rPr>
        <sz val="11"/>
        <color indexed="8"/>
        <rFont val="宋体"/>
        <family val="0"/>
      </rPr>
      <t>南雄市</t>
    </r>
  </si>
  <si>
    <t>仁化县</t>
  </si>
  <si>
    <t>翁源县</t>
  </si>
  <si>
    <t>乳源县</t>
  </si>
  <si>
    <t>紫金县</t>
  </si>
  <si>
    <t>龙川县</t>
  </si>
  <si>
    <t>连平县</t>
  </si>
  <si>
    <t>大埔县</t>
  </si>
  <si>
    <t>丰顺县</t>
  </si>
  <si>
    <t>博罗县</t>
  </si>
  <si>
    <t>海丰县</t>
  </si>
  <si>
    <t>阳春市</t>
  </si>
  <si>
    <t>怀集县</t>
  </si>
  <si>
    <t>连南县</t>
  </si>
  <si>
    <t>饶平县</t>
  </si>
  <si>
    <t>揭西县</t>
  </si>
  <si>
    <t>惠来县</t>
  </si>
  <si>
    <t>二</t>
  </si>
  <si>
    <t>省级小计</t>
  </si>
  <si>
    <t>省乳阳林场</t>
  </si>
  <si>
    <t>省乐昌林场</t>
  </si>
  <si>
    <t>省连山林场</t>
  </si>
  <si>
    <t>省东江林场</t>
  </si>
  <si>
    <t>省九连山林场</t>
  </si>
  <si>
    <t>省天井山林场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</si>
</sst>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Times New Roman"/>
      <family val="1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宋体"/>
      <family val="0"/>
    </font>
    <font>
      <b/>
      <sz val="16"/>
      <color rgb="FF000000"/>
      <name val="宋体"/>
      <family val="0"/>
    </font>
    <font>
      <b/>
      <sz val="16"/>
      <color theme="1"/>
      <name val="Times New Roman"/>
      <family val="1"/>
    </font>
    <font>
      <b/>
      <sz val="11"/>
      <color rgb="FF000000"/>
      <name val="宋体"/>
      <family val="0"/>
    </font>
    <font>
      <b/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left" vertical="center"/>
    </xf>
    <xf numFmtId="0" fontId="47" fillId="0" borderId="9" xfId="0" applyFont="1" applyBorder="1" applyAlignment="1">
      <alignment horizontal="left" vertical="center"/>
    </xf>
    <xf numFmtId="0" fontId="47" fillId="0" borderId="9" xfId="0" applyNumberFormat="1" applyFont="1" applyFill="1" applyBorder="1" applyAlignment="1">
      <alignment horizontal="left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left" vertical="center"/>
    </xf>
    <xf numFmtId="0" fontId="46" fillId="0" borderId="9" xfId="0" applyNumberFormat="1" applyFont="1" applyFill="1" applyBorder="1" applyAlignment="1">
      <alignment horizontal="left" vertical="center"/>
    </xf>
    <xf numFmtId="49" fontId="46" fillId="0" borderId="9" xfId="0" applyNumberFormat="1" applyFont="1" applyBorder="1" applyAlignment="1">
      <alignment horizontal="right" vertical="center"/>
    </xf>
    <xf numFmtId="0" fontId="46" fillId="0" borderId="9" xfId="0" applyFont="1" applyBorder="1" applyAlignment="1">
      <alignment horizontal="right"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left" vertical="center"/>
    </xf>
    <xf numFmtId="0" fontId="48" fillId="0" borderId="9" xfId="0" applyFont="1" applyBorder="1" applyAlignment="1">
      <alignment horizontal="right" vertical="center"/>
    </xf>
    <xf numFmtId="49" fontId="48" fillId="0" borderId="9" xfId="0" applyNumberFormat="1" applyFont="1" applyBorder="1" applyAlignment="1">
      <alignment horizontal="right" vertical="center"/>
    </xf>
    <xf numFmtId="0" fontId="48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left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vertical="center"/>
    </xf>
    <xf numFmtId="0" fontId="53" fillId="0" borderId="9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5"/>
  <sheetViews>
    <sheetView tabSelected="1" zoomScaleSheetLayoutView="100" workbookViewId="0" topLeftCell="A1">
      <selection activeCell="G12" sqref="G12"/>
    </sheetView>
  </sheetViews>
  <sheetFormatPr defaultColWidth="8.7109375" defaultRowHeight="15"/>
  <cols>
    <col min="1" max="1" width="9.57421875" style="5" customWidth="1"/>
    <col min="2" max="2" width="13.7109375" style="5" customWidth="1"/>
    <col min="3" max="3" width="15.421875" style="6" customWidth="1"/>
    <col min="4" max="4" width="17.00390625" style="6" customWidth="1"/>
    <col min="5" max="5" width="16.7109375" style="6" customWidth="1"/>
    <col min="6" max="6" width="9.421875" style="5" bestFit="1" customWidth="1"/>
    <col min="7" max="16384" width="8.7109375" style="5" customWidth="1"/>
  </cols>
  <sheetData>
    <row r="1" ht="27" customHeight="1">
      <c r="A1" s="7" t="s">
        <v>0</v>
      </c>
    </row>
    <row r="2" spans="1:5" ht="51" customHeight="1">
      <c r="A2" s="8" t="s">
        <v>1</v>
      </c>
      <c r="B2" s="9"/>
      <c r="C2" s="10"/>
      <c r="D2" s="10"/>
      <c r="E2" s="10"/>
    </row>
    <row r="3" ht="15">
      <c r="E3" s="11" t="s">
        <v>2</v>
      </c>
    </row>
    <row r="4" spans="1:5" s="1" customFormat="1" ht="39" customHeight="1">
      <c r="A4" s="12" t="s">
        <v>3</v>
      </c>
      <c r="B4" s="12" t="s">
        <v>4</v>
      </c>
      <c r="C4" s="13" t="s">
        <v>5</v>
      </c>
      <c r="D4" s="13" t="s">
        <v>6</v>
      </c>
      <c r="E4" s="13" t="s">
        <v>7</v>
      </c>
    </row>
    <row r="5" spans="1:5" s="1" customFormat="1" ht="15">
      <c r="A5" s="14"/>
      <c r="B5" s="14" t="s">
        <v>8</v>
      </c>
      <c r="C5" s="15">
        <f>SUM(C6,C99)</f>
        <v>274267</v>
      </c>
      <c r="D5" s="15">
        <f>SUM(D6,D99)</f>
        <v>2400</v>
      </c>
      <c r="E5" s="15"/>
    </row>
    <row r="6" spans="1:5" s="1" customFormat="1" ht="15">
      <c r="A6" s="16" t="s">
        <v>9</v>
      </c>
      <c r="B6" s="16" t="s">
        <v>10</v>
      </c>
      <c r="C6" s="15">
        <f>SUM(C7,C12,C25,C34,C38,C41,C43,C46,C57,C62,C71,C74,C76,C81)</f>
        <v>243398</v>
      </c>
      <c r="D6" s="15">
        <f>SUM(D7,D12,D25,D34,D38,D41,D43,D46,D57,D62,D71,D74,D76,D81)</f>
        <v>2129.75</v>
      </c>
      <c r="E6" s="15"/>
    </row>
    <row r="7" spans="1:5" s="2" customFormat="1" ht="14.25">
      <c r="A7" s="17" t="s">
        <v>11</v>
      </c>
      <c r="B7" s="18" t="s">
        <v>12</v>
      </c>
      <c r="C7" s="19">
        <f>C8</f>
        <v>3621</v>
      </c>
      <c r="D7" s="19">
        <f>D8</f>
        <v>31.68</v>
      </c>
      <c r="E7" s="19"/>
    </row>
    <row r="8" spans="1:5" s="3" customFormat="1" ht="15">
      <c r="A8" s="20">
        <v>1</v>
      </c>
      <c r="B8" s="21" t="s">
        <v>13</v>
      </c>
      <c r="C8" s="22">
        <f>SUM(C9:C11)</f>
        <v>3621</v>
      </c>
      <c r="D8" s="22">
        <f>SUM(D9:D11)</f>
        <v>31.68</v>
      </c>
      <c r="E8" s="22"/>
    </row>
    <row r="9" spans="1:5" ht="15">
      <c r="A9" s="23" t="s">
        <v>14</v>
      </c>
      <c r="B9" s="24" t="s">
        <v>15</v>
      </c>
      <c r="C9" s="25">
        <v>1655</v>
      </c>
      <c r="D9" s="25">
        <v>14.48</v>
      </c>
      <c r="E9" s="25"/>
    </row>
    <row r="10" spans="1:5" ht="15">
      <c r="A10" s="23" t="s">
        <v>16</v>
      </c>
      <c r="B10" s="24" t="s">
        <v>17</v>
      </c>
      <c r="C10" s="25">
        <v>1286</v>
      </c>
      <c r="D10" s="25">
        <v>11.25</v>
      </c>
      <c r="E10" s="25"/>
    </row>
    <row r="11" spans="1:5" ht="15">
      <c r="A11" s="23" t="s">
        <v>18</v>
      </c>
      <c r="B11" s="24" t="s">
        <v>19</v>
      </c>
      <c r="C11" s="25">
        <v>680</v>
      </c>
      <c r="D11" s="25">
        <v>5.95</v>
      </c>
      <c r="E11" s="25"/>
    </row>
    <row r="12" spans="1:5" s="2" customFormat="1" ht="14.25">
      <c r="A12" s="17" t="s">
        <v>20</v>
      </c>
      <c r="B12" s="18" t="s">
        <v>21</v>
      </c>
      <c r="C12" s="19">
        <f>C13+C19+C20+C21+C22+C23+C24</f>
        <v>43403</v>
      </c>
      <c r="D12" s="19">
        <f>D13+D19+D20+D21+D22+D23+D24</f>
        <v>379.77</v>
      </c>
      <c r="E12" s="19"/>
    </row>
    <row r="13" spans="1:5" s="3" customFormat="1" ht="15">
      <c r="A13" s="20">
        <v>1</v>
      </c>
      <c r="B13" s="21" t="s">
        <v>13</v>
      </c>
      <c r="C13" s="26">
        <f>SUM(C14:C18)</f>
        <v>29426</v>
      </c>
      <c r="D13" s="26">
        <f>SUM(D14:D18)</f>
        <v>257.48</v>
      </c>
      <c r="E13" s="26"/>
    </row>
    <row r="14" spans="1:5" s="4" customFormat="1" ht="15">
      <c r="A14" s="23" t="s">
        <v>22</v>
      </c>
      <c r="B14" s="27" t="s">
        <v>23</v>
      </c>
      <c r="C14" s="25">
        <v>6085</v>
      </c>
      <c r="D14" s="25">
        <v>53.24</v>
      </c>
      <c r="E14" s="25"/>
    </row>
    <row r="15" spans="1:5" s="4" customFormat="1" ht="15">
      <c r="A15" s="23" t="s">
        <v>24</v>
      </c>
      <c r="B15" s="27" t="s">
        <v>25</v>
      </c>
      <c r="C15" s="25">
        <v>7140</v>
      </c>
      <c r="D15" s="25">
        <v>62.48</v>
      </c>
      <c r="E15" s="25"/>
    </row>
    <row r="16" spans="1:5" s="4" customFormat="1" ht="15">
      <c r="A16" s="23" t="s">
        <v>26</v>
      </c>
      <c r="B16" s="27" t="s">
        <v>27</v>
      </c>
      <c r="C16" s="25">
        <v>8288</v>
      </c>
      <c r="D16" s="25">
        <v>72.52</v>
      </c>
      <c r="E16" s="25"/>
    </row>
    <row r="17" spans="1:5" s="4" customFormat="1" ht="15">
      <c r="A17" s="23" t="s">
        <v>28</v>
      </c>
      <c r="B17" s="27" t="s">
        <v>29</v>
      </c>
      <c r="C17" s="25">
        <v>5329</v>
      </c>
      <c r="D17" s="25">
        <v>46.63</v>
      </c>
      <c r="E17" s="25"/>
    </row>
    <row r="18" spans="1:5" s="4" customFormat="1" ht="15">
      <c r="A18" s="23" t="s">
        <v>30</v>
      </c>
      <c r="B18" s="27" t="s">
        <v>31</v>
      </c>
      <c r="C18" s="25">
        <v>2584</v>
      </c>
      <c r="D18" s="25">
        <v>22.61</v>
      </c>
      <c r="E18" s="25"/>
    </row>
    <row r="19" spans="1:5" s="3" customFormat="1" ht="15">
      <c r="A19" s="20">
        <v>2</v>
      </c>
      <c r="B19" s="21" t="s">
        <v>32</v>
      </c>
      <c r="C19" s="25">
        <v>494</v>
      </c>
      <c r="D19" s="25">
        <v>4.32</v>
      </c>
      <c r="E19" s="25"/>
    </row>
    <row r="20" spans="1:5" s="3" customFormat="1" ht="15">
      <c r="A20" s="20">
        <v>3</v>
      </c>
      <c r="B20" s="21" t="s">
        <v>33</v>
      </c>
      <c r="C20" s="25">
        <v>1205</v>
      </c>
      <c r="D20" s="25">
        <v>10.54</v>
      </c>
      <c r="E20" s="25"/>
    </row>
    <row r="21" spans="1:5" s="3" customFormat="1" ht="15">
      <c r="A21" s="20">
        <v>4</v>
      </c>
      <c r="B21" s="21" t="s">
        <v>34</v>
      </c>
      <c r="C21" s="25">
        <v>1925</v>
      </c>
      <c r="D21" s="25">
        <v>16.84</v>
      </c>
      <c r="E21" s="25"/>
    </row>
    <row r="22" spans="1:5" s="3" customFormat="1" ht="15">
      <c r="A22" s="20">
        <v>5</v>
      </c>
      <c r="B22" s="21" t="s">
        <v>35</v>
      </c>
      <c r="C22" s="25">
        <v>5335</v>
      </c>
      <c r="D22" s="25">
        <v>46.68</v>
      </c>
      <c r="E22" s="25"/>
    </row>
    <row r="23" spans="1:5" s="3" customFormat="1" ht="15">
      <c r="A23" s="20">
        <v>6</v>
      </c>
      <c r="B23" s="21" t="s">
        <v>36</v>
      </c>
      <c r="C23" s="25">
        <v>951</v>
      </c>
      <c r="D23" s="25">
        <v>8.32</v>
      </c>
      <c r="E23" s="25"/>
    </row>
    <row r="24" spans="1:5" s="3" customFormat="1" ht="15">
      <c r="A24" s="20">
        <v>7</v>
      </c>
      <c r="B24" s="21" t="s">
        <v>37</v>
      </c>
      <c r="C24" s="25">
        <v>4067</v>
      </c>
      <c r="D24" s="25">
        <v>35.59</v>
      </c>
      <c r="E24" s="25"/>
    </row>
    <row r="25" spans="1:5" s="2" customFormat="1" ht="14.25">
      <c r="A25" s="17" t="s">
        <v>38</v>
      </c>
      <c r="B25" s="18" t="s">
        <v>39</v>
      </c>
      <c r="C25" s="19">
        <f>C26</f>
        <v>12631</v>
      </c>
      <c r="D25" s="19">
        <f>D26</f>
        <v>110.52000000000001</v>
      </c>
      <c r="E25" s="19"/>
    </row>
    <row r="26" spans="1:5" s="3" customFormat="1" ht="15">
      <c r="A26" s="20">
        <v>1</v>
      </c>
      <c r="B26" s="21" t="s">
        <v>13</v>
      </c>
      <c r="C26" s="26">
        <f>SUM(C27:C33)</f>
        <v>12631</v>
      </c>
      <c r="D26" s="26">
        <f>SUM(D27:D33)</f>
        <v>110.52000000000001</v>
      </c>
      <c r="E26" s="26"/>
    </row>
    <row r="27" spans="1:5" ht="15">
      <c r="A27" s="28" t="s">
        <v>22</v>
      </c>
      <c r="B27" s="27" t="s">
        <v>40</v>
      </c>
      <c r="C27" s="25">
        <v>986</v>
      </c>
      <c r="D27" s="25">
        <v>8.63</v>
      </c>
      <c r="E27" s="25"/>
    </row>
    <row r="28" spans="1:5" ht="15">
      <c r="A28" s="28" t="s">
        <v>24</v>
      </c>
      <c r="B28" s="27" t="s">
        <v>41</v>
      </c>
      <c r="C28" s="25">
        <v>1316</v>
      </c>
      <c r="D28" s="25">
        <v>11.52</v>
      </c>
      <c r="E28" s="25"/>
    </row>
    <row r="29" spans="1:5" ht="15">
      <c r="A29" s="28" t="s">
        <v>26</v>
      </c>
      <c r="B29" s="27" t="s">
        <v>42</v>
      </c>
      <c r="C29" s="25">
        <v>927</v>
      </c>
      <c r="D29" s="25">
        <v>8.11</v>
      </c>
      <c r="E29" s="25"/>
    </row>
    <row r="30" spans="1:5" ht="15">
      <c r="A30" s="28" t="s">
        <v>28</v>
      </c>
      <c r="B30" s="27" t="s">
        <v>43</v>
      </c>
      <c r="C30" s="25">
        <v>3286</v>
      </c>
      <c r="D30" s="25">
        <v>28.75</v>
      </c>
      <c r="E30" s="25"/>
    </row>
    <row r="31" spans="1:5" ht="15">
      <c r="A31" s="28" t="s">
        <v>30</v>
      </c>
      <c r="B31" s="27" t="s">
        <v>44</v>
      </c>
      <c r="C31" s="25">
        <v>2390</v>
      </c>
      <c r="D31" s="25">
        <v>20.91</v>
      </c>
      <c r="E31" s="25"/>
    </row>
    <row r="32" spans="1:5" ht="15">
      <c r="A32" s="28" t="s">
        <v>45</v>
      </c>
      <c r="B32" s="27" t="s">
        <v>46</v>
      </c>
      <c r="C32" s="25">
        <v>2726</v>
      </c>
      <c r="D32" s="25">
        <v>23.85</v>
      </c>
      <c r="E32" s="25"/>
    </row>
    <row r="33" spans="1:5" ht="15">
      <c r="A33" s="28" t="s">
        <v>47</v>
      </c>
      <c r="B33" s="27" t="s">
        <v>48</v>
      </c>
      <c r="C33" s="25">
        <v>1000</v>
      </c>
      <c r="D33" s="25">
        <v>8.75</v>
      </c>
      <c r="E33" s="25"/>
    </row>
    <row r="34" spans="1:5" s="2" customFormat="1" ht="14.25">
      <c r="A34" s="17" t="s">
        <v>49</v>
      </c>
      <c r="B34" s="18" t="s">
        <v>50</v>
      </c>
      <c r="C34" s="19">
        <f>C35</f>
        <v>1012</v>
      </c>
      <c r="D34" s="19">
        <f>D35</f>
        <v>8.86</v>
      </c>
      <c r="E34" s="19"/>
    </row>
    <row r="35" spans="1:5" s="3" customFormat="1" ht="15">
      <c r="A35" s="20">
        <v>1</v>
      </c>
      <c r="B35" s="21" t="s">
        <v>13</v>
      </c>
      <c r="C35" s="22">
        <f>SUM(C36:C37)</f>
        <v>1012</v>
      </c>
      <c r="D35" s="22">
        <f>SUM(D36:D37)</f>
        <v>8.86</v>
      </c>
      <c r="E35" s="22"/>
    </row>
    <row r="36" spans="1:5" ht="15">
      <c r="A36" s="28" t="s">
        <v>22</v>
      </c>
      <c r="B36" s="29" t="s">
        <v>51</v>
      </c>
      <c r="C36" s="25">
        <v>953</v>
      </c>
      <c r="D36" s="25">
        <v>8.34</v>
      </c>
      <c r="E36" s="25"/>
    </row>
    <row r="37" spans="1:5" ht="15">
      <c r="A37" s="28" t="s">
        <v>24</v>
      </c>
      <c r="B37" s="29" t="s">
        <v>52</v>
      </c>
      <c r="C37" s="25">
        <v>59</v>
      </c>
      <c r="D37" s="25">
        <v>0.52</v>
      </c>
      <c r="E37" s="25"/>
    </row>
    <row r="38" spans="1:5" s="2" customFormat="1" ht="14.25">
      <c r="A38" s="17" t="s">
        <v>53</v>
      </c>
      <c r="B38" s="18" t="s">
        <v>54</v>
      </c>
      <c r="C38" s="19">
        <f>C39+C40</f>
        <v>21558</v>
      </c>
      <c r="D38" s="19">
        <f>D39+D40</f>
        <v>188.63</v>
      </c>
      <c r="E38" s="19"/>
    </row>
    <row r="39" spans="1:5" s="3" customFormat="1" ht="15">
      <c r="A39" s="20">
        <v>1</v>
      </c>
      <c r="B39" s="21" t="s">
        <v>55</v>
      </c>
      <c r="C39" s="25">
        <v>389</v>
      </c>
      <c r="D39" s="25">
        <v>3.4</v>
      </c>
      <c r="E39" s="25"/>
    </row>
    <row r="40" spans="1:5" s="3" customFormat="1" ht="15">
      <c r="A40" s="20">
        <v>2</v>
      </c>
      <c r="B40" s="21" t="s">
        <v>56</v>
      </c>
      <c r="C40" s="25">
        <v>21169</v>
      </c>
      <c r="D40" s="25">
        <v>185.23</v>
      </c>
      <c r="E40" s="25"/>
    </row>
    <row r="41" spans="1:5" s="2" customFormat="1" ht="14.25">
      <c r="A41" s="17" t="s">
        <v>57</v>
      </c>
      <c r="B41" s="18" t="s">
        <v>58</v>
      </c>
      <c r="C41" s="19">
        <f>C42</f>
        <v>4865</v>
      </c>
      <c r="D41" s="19">
        <f>D42</f>
        <v>42.57</v>
      </c>
      <c r="E41" s="19"/>
    </row>
    <row r="42" spans="1:5" s="3" customFormat="1" ht="15">
      <c r="A42" s="20">
        <v>1</v>
      </c>
      <c r="B42" s="21" t="s">
        <v>59</v>
      </c>
      <c r="C42" s="25">
        <v>4865</v>
      </c>
      <c r="D42" s="25">
        <v>42.57</v>
      </c>
      <c r="E42" s="25"/>
    </row>
    <row r="43" spans="1:5" s="2" customFormat="1" ht="14.25">
      <c r="A43" s="17" t="s">
        <v>60</v>
      </c>
      <c r="B43" s="18" t="s">
        <v>61</v>
      </c>
      <c r="C43" s="19">
        <f>C44</f>
        <v>443</v>
      </c>
      <c r="D43" s="19">
        <f>D44</f>
        <v>3.88</v>
      </c>
      <c r="E43" s="19"/>
    </row>
    <row r="44" spans="1:5" s="3" customFormat="1" ht="15">
      <c r="A44" s="20">
        <v>1</v>
      </c>
      <c r="B44" s="21" t="s">
        <v>13</v>
      </c>
      <c r="C44" s="22">
        <f>C45</f>
        <v>443</v>
      </c>
      <c r="D44" s="22">
        <f>D45</f>
        <v>3.88</v>
      </c>
      <c r="E44" s="22"/>
    </row>
    <row r="45" spans="1:5" s="4" customFormat="1" ht="15">
      <c r="A45" s="28" t="s">
        <v>22</v>
      </c>
      <c r="B45" s="27" t="s">
        <v>62</v>
      </c>
      <c r="C45" s="25">
        <v>443</v>
      </c>
      <c r="D45" s="25">
        <v>3.88</v>
      </c>
      <c r="E45" s="25"/>
    </row>
    <row r="46" spans="1:5" s="2" customFormat="1" ht="14.25">
      <c r="A46" s="17" t="s">
        <v>63</v>
      </c>
      <c r="B46" s="18" t="s">
        <v>64</v>
      </c>
      <c r="C46" s="19">
        <f>C47+C54+C55+C56</f>
        <v>28230</v>
      </c>
      <c r="D46" s="19">
        <f>D47+D54+D55+D56</f>
        <v>247.03</v>
      </c>
      <c r="E46" s="19"/>
    </row>
    <row r="47" spans="1:5" s="3" customFormat="1" ht="15">
      <c r="A47" s="20">
        <v>1</v>
      </c>
      <c r="B47" s="21" t="s">
        <v>13</v>
      </c>
      <c r="C47" s="22">
        <f>SUM(C48:C53)</f>
        <v>21101</v>
      </c>
      <c r="D47" s="22">
        <f>SUM(D48:D53)</f>
        <v>184.65</v>
      </c>
      <c r="E47" s="22"/>
    </row>
    <row r="48" spans="1:5" s="4" customFormat="1" ht="15">
      <c r="A48" s="28" t="s">
        <v>22</v>
      </c>
      <c r="B48" s="24" t="s">
        <v>65</v>
      </c>
      <c r="C48" s="25">
        <v>2108</v>
      </c>
      <c r="D48" s="25">
        <v>18.45</v>
      </c>
      <c r="E48" s="25"/>
    </row>
    <row r="49" spans="1:5" s="4" customFormat="1" ht="15">
      <c r="A49" s="28" t="s">
        <v>24</v>
      </c>
      <c r="B49" s="24" t="s">
        <v>66</v>
      </c>
      <c r="C49" s="25">
        <v>12196</v>
      </c>
      <c r="D49" s="25">
        <v>106.72</v>
      </c>
      <c r="E49" s="25"/>
    </row>
    <row r="50" spans="1:5" s="4" customFormat="1" ht="15">
      <c r="A50" s="28" t="s">
        <v>26</v>
      </c>
      <c r="B50" s="24" t="s">
        <v>67</v>
      </c>
      <c r="C50" s="25">
        <v>5016</v>
      </c>
      <c r="D50" s="25">
        <v>43.89</v>
      </c>
      <c r="E50" s="25"/>
    </row>
    <row r="51" spans="1:5" s="4" customFormat="1" ht="15">
      <c r="A51" s="28" t="s">
        <v>28</v>
      </c>
      <c r="B51" s="24" t="s">
        <v>68</v>
      </c>
      <c r="C51" s="25">
        <v>976</v>
      </c>
      <c r="D51" s="25">
        <v>8.54</v>
      </c>
      <c r="E51" s="25"/>
    </row>
    <row r="52" spans="1:5" s="4" customFormat="1" ht="15">
      <c r="A52" s="28" t="s">
        <v>30</v>
      </c>
      <c r="B52" s="24" t="s">
        <v>69</v>
      </c>
      <c r="C52" s="25">
        <v>385</v>
      </c>
      <c r="D52" s="25">
        <v>3.37</v>
      </c>
      <c r="E52" s="25"/>
    </row>
    <row r="53" spans="1:5" s="4" customFormat="1" ht="15">
      <c r="A53" s="28" t="s">
        <v>45</v>
      </c>
      <c r="B53" s="24" t="s">
        <v>70</v>
      </c>
      <c r="C53" s="25">
        <v>420</v>
      </c>
      <c r="D53" s="25">
        <v>3.68</v>
      </c>
      <c r="E53" s="25"/>
    </row>
    <row r="54" spans="1:5" ht="15">
      <c r="A54" s="20">
        <v>2</v>
      </c>
      <c r="B54" s="21" t="s">
        <v>71</v>
      </c>
      <c r="C54" s="25">
        <v>569</v>
      </c>
      <c r="D54" s="25">
        <v>4.98</v>
      </c>
      <c r="E54" s="25"/>
    </row>
    <row r="55" spans="1:5" ht="15">
      <c r="A55" s="20">
        <v>3</v>
      </c>
      <c r="B55" s="21" t="s">
        <v>72</v>
      </c>
      <c r="C55" s="25">
        <v>5615</v>
      </c>
      <c r="D55" s="25">
        <v>49.13</v>
      </c>
      <c r="E55" s="25"/>
    </row>
    <row r="56" spans="1:5" ht="15">
      <c r="A56" s="20">
        <v>4</v>
      </c>
      <c r="B56" s="21" t="s">
        <v>73</v>
      </c>
      <c r="C56" s="25">
        <v>945</v>
      </c>
      <c r="D56" s="25">
        <v>8.27</v>
      </c>
      <c r="E56" s="25"/>
    </row>
    <row r="57" spans="1:5" s="2" customFormat="1" ht="14.25">
      <c r="A57" s="17" t="s">
        <v>74</v>
      </c>
      <c r="B57" s="18" t="s">
        <v>75</v>
      </c>
      <c r="C57" s="19">
        <f>C58+C61</f>
        <v>2990</v>
      </c>
      <c r="D57" s="19">
        <f>D58+D61</f>
        <v>26.17</v>
      </c>
      <c r="E57" s="19"/>
    </row>
    <row r="58" spans="1:5" s="3" customFormat="1" ht="15">
      <c r="A58" s="20">
        <v>1</v>
      </c>
      <c r="B58" s="21" t="s">
        <v>13</v>
      </c>
      <c r="C58" s="22">
        <f>SUM(C59:C60)</f>
        <v>1924</v>
      </c>
      <c r="D58" s="22">
        <f>SUM(D59:D60)</f>
        <v>16.84</v>
      </c>
      <c r="E58" s="22"/>
    </row>
    <row r="59" spans="1:5" s="4" customFormat="1" ht="15">
      <c r="A59" s="28" t="s">
        <v>22</v>
      </c>
      <c r="B59" s="27" t="s">
        <v>76</v>
      </c>
      <c r="C59" s="25">
        <v>1448</v>
      </c>
      <c r="D59" s="25">
        <v>12.67</v>
      </c>
      <c r="E59" s="25"/>
    </row>
    <row r="60" spans="1:5" s="4" customFormat="1" ht="15">
      <c r="A60" s="28" t="s">
        <v>24</v>
      </c>
      <c r="B60" s="27" t="s">
        <v>77</v>
      </c>
      <c r="C60" s="25">
        <v>476</v>
      </c>
      <c r="D60" s="25">
        <v>4.17</v>
      </c>
      <c r="E60" s="25"/>
    </row>
    <row r="61" spans="1:5" s="3" customFormat="1" ht="15">
      <c r="A61" s="20">
        <v>2</v>
      </c>
      <c r="B61" s="21" t="s">
        <v>78</v>
      </c>
      <c r="C61" s="25">
        <v>1066</v>
      </c>
      <c r="D61" s="25">
        <v>9.33</v>
      </c>
      <c r="E61" s="25"/>
    </row>
    <row r="62" spans="1:5" s="2" customFormat="1" ht="14.25">
      <c r="A62" s="17" t="s">
        <v>79</v>
      </c>
      <c r="B62" s="18" t="s">
        <v>80</v>
      </c>
      <c r="C62" s="19">
        <f>C63</f>
        <v>20827</v>
      </c>
      <c r="D62" s="19">
        <f>D63</f>
        <v>182.24</v>
      </c>
      <c r="E62" s="19"/>
    </row>
    <row r="63" spans="1:5" s="3" customFormat="1" ht="15">
      <c r="A63" s="20">
        <v>1</v>
      </c>
      <c r="B63" s="21" t="s">
        <v>13</v>
      </c>
      <c r="C63" s="22">
        <f>SUM(C64:C70)</f>
        <v>20827</v>
      </c>
      <c r="D63" s="22">
        <f>SUM(D64:D70)</f>
        <v>182.24</v>
      </c>
      <c r="E63" s="22"/>
    </row>
    <row r="64" spans="1:5" ht="15">
      <c r="A64" s="28" t="s">
        <v>22</v>
      </c>
      <c r="B64" s="24" t="s">
        <v>81</v>
      </c>
      <c r="C64" s="25">
        <v>7337</v>
      </c>
      <c r="D64" s="25">
        <v>64.2</v>
      </c>
      <c r="E64" s="25"/>
    </row>
    <row r="65" spans="1:5" ht="15">
      <c r="A65" s="28" t="s">
        <v>24</v>
      </c>
      <c r="B65" s="27" t="s">
        <v>82</v>
      </c>
      <c r="C65" s="25">
        <v>1941</v>
      </c>
      <c r="D65" s="25">
        <v>16.98</v>
      </c>
      <c r="E65" s="25"/>
    </row>
    <row r="66" spans="1:5" ht="15">
      <c r="A66" s="28" t="s">
        <v>26</v>
      </c>
      <c r="B66" s="27" t="s">
        <v>83</v>
      </c>
      <c r="C66" s="25">
        <v>931</v>
      </c>
      <c r="D66" s="25">
        <v>8.15</v>
      </c>
      <c r="E66" s="25"/>
    </row>
    <row r="67" spans="1:5" ht="15">
      <c r="A67" s="28" t="s">
        <v>28</v>
      </c>
      <c r="B67" s="27" t="s">
        <v>84</v>
      </c>
      <c r="C67" s="25">
        <v>3868</v>
      </c>
      <c r="D67" s="25">
        <v>33.85</v>
      </c>
      <c r="E67" s="25"/>
    </row>
    <row r="68" spans="1:5" ht="15">
      <c r="A68" s="28" t="s">
        <v>30</v>
      </c>
      <c r="B68" s="27" t="s">
        <v>85</v>
      </c>
      <c r="C68" s="25">
        <v>112</v>
      </c>
      <c r="D68" s="25">
        <v>0.98</v>
      </c>
      <c r="E68" s="25"/>
    </row>
    <row r="69" spans="1:5" ht="15">
      <c r="A69" s="28" t="s">
        <v>45</v>
      </c>
      <c r="B69" s="27" t="s">
        <v>86</v>
      </c>
      <c r="C69" s="25">
        <v>1903</v>
      </c>
      <c r="D69" s="25">
        <v>16.65</v>
      </c>
      <c r="E69" s="25"/>
    </row>
    <row r="70" spans="1:5" ht="15">
      <c r="A70" s="28" t="s">
        <v>47</v>
      </c>
      <c r="B70" s="27" t="s">
        <v>87</v>
      </c>
      <c r="C70" s="25">
        <v>4735</v>
      </c>
      <c r="D70" s="25">
        <v>41.43</v>
      </c>
      <c r="E70" s="25"/>
    </row>
    <row r="71" spans="1:5" s="2" customFormat="1" ht="14.25">
      <c r="A71" s="17" t="s">
        <v>88</v>
      </c>
      <c r="B71" s="18" t="s">
        <v>89</v>
      </c>
      <c r="C71" s="19">
        <f>C72</f>
        <v>1350</v>
      </c>
      <c r="D71" s="19">
        <f>D72</f>
        <v>11.81</v>
      </c>
      <c r="E71" s="19"/>
    </row>
    <row r="72" spans="1:5" s="3" customFormat="1" ht="15">
      <c r="A72" s="20">
        <v>1</v>
      </c>
      <c r="B72" s="21" t="s">
        <v>13</v>
      </c>
      <c r="C72" s="22">
        <f>C73</f>
        <v>1350</v>
      </c>
      <c r="D72" s="22">
        <f>D73</f>
        <v>11.81</v>
      </c>
      <c r="E72" s="22"/>
    </row>
    <row r="73" spans="1:5" s="4" customFormat="1" ht="15">
      <c r="A73" s="28" t="s">
        <v>22</v>
      </c>
      <c r="B73" s="27" t="s">
        <v>90</v>
      </c>
      <c r="C73" s="25">
        <v>1350</v>
      </c>
      <c r="D73" s="25">
        <v>11.81</v>
      </c>
      <c r="E73" s="25"/>
    </row>
    <row r="74" spans="1:5" s="2" customFormat="1" ht="14.25">
      <c r="A74" s="17" t="s">
        <v>91</v>
      </c>
      <c r="B74" s="18" t="s">
        <v>92</v>
      </c>
      <c r="C74" s="19">
        <f>C75</f>
        <v>3940</v>
      </c>
      <c r="D74" s="19">
        <f>D75</f>
        <v>34.48</v>
      </c>
      <c r="E74" s="19"/>
    </row>
    <row r="75" spans="1:5" s="3" customFormat="1" ht="15">
      <c r="A75" s="20">
        <v>1</v>
      </c>
      <c r="B75" s="21" t="s">
        <v>93</v>
      </c>
      <c r="C75" s="25">
        <v>3940</v>
      </c>
      <c r="D75" s="25">
        <v>34.48</v>
      </c>
      <c r="E75" s="25"/>
    </row>
    <row r="76" spans="1:5" s="2" customFormat="1" ht="14.25">
      <c r="A76" s="17" t="s">
        <v>94</v>
      </c>
      <c r="B76" s="18" t="s">
        <v>95</v>
      </c>
      <c r="C76" s="19">
        <f>C77+C80</f>
        <v>1344</v>
      </c>
      <c r="D76" s="19">
        <f>D77+D80</f>
        <v>11.76</v>
      </c>
      <c r="E76" s="19"/>
    </row>
    <row r="77" spans="1:5" s="3" customFormat="1" ht="15">
      <c r="A77" s="20">
        <v>1</v>
      </c>
      <c r="B77" s="21" t="s">
        <v>13</v>
      </c>
      <c r="C77" s="22">
        <f>SUM(C78:C79)</f>
        <v>1266</v>
      </c>
      <c r="D77" s="22">
        <f>SUM(D78:D79)</f>
        <v>11.08</v>
      </c>
      <c r="E77" s="22"/>
    </row>
    <row r="78" spans="1:5" s="4" customFormat="1" ht="15">
      <c r="A78" s="28" t="s">
        <v>22</v>
      </c>
      <c r="B78" s="27" t="s">
        <v>96</v>
      </c>
      <c r="C78" s="25">
        <v>278</v>
      </c>
      <c r="D78" s="25">
        <v>2.43</v>
      </c>
      <c r="E78" s="25"/>
    </row>
    <row r="79" spans="1:5" s="4" customFormat="1" ht="15">
      <c r="A79" s="28" t="s">
        <v>24</v>
      </c>
      <c r="B79" s="27" t="s">
        <v>97</v>
      </c>
      <c r="C79" s="25">
        <v>988</v>
      </c>
      <c r="D79" s="25">
        <v>8.65</v>
      </c>
      <c r="E79" s="25"/>
    </row>
    <row r="80" spans="1:5" s="3" customFormat="1" ht="15">
      <c r="A80" s="20">
        <v>2</v>
      </c>
      <c r="B80" s="21" t="s">
        <v>98</v>
      </c>
      <c r="C80" s="25">
        <v>78</v>
      </c>
      <c r="D80" s="25">
        <v>0.68</v>
      </c>
      <c r="E80" s="25"/>
    </row>
    <row r="81" spans="1:5" s="2" customFormat="1" ht="14.25">
      <c r="A81" s="30" t="s">
        <v>99</v>
      </c>
      <c r="B81" s="30" t="s">
        <v>100</v>
      </c>
      <c r="C81" s="19">
        <f>SUM(C82:C98)</f>
        <v>97184</v>
      </c>
      <c r="D81" s="19">
        <f>SUM(D82:D98)</f>
        <v>850.35</v>
      </c>
      <c r="E81" s="19"/>
    </row>
    <row r="82" spans="1:5" s="3" customFormat="1" ht="15">
      <c r="A82" s="31">
        <v>1</v>
      </c>
      <c r="B82" s="21" t="s">
        <v>101</v>
      </c>
      <c r="C82" s="25">
        <v>32503</v>
      </c>
      <c r="D82" s="25">
        <v>284.4</v>
      </c>
      <c r="E82" s="25"/>
    </row>
    <row r="83" spans="1:5" s="3" customFormat="1" ht="15">
      <c r="A83" s="31">
        <v>2</v>
      </c>
      <c r="B83" s="32" t="s">
        <v>102</v>
      </c>
      <c r="C83" s="25">
        <v>21941</v>
      </c>
      <c r="D83" s="25">
        <v>191.98</v>
      </c>
      <c r="E83" s="25"/>
    </row>
    <row r="84" spans="1:5" s="3" customFormat="1" ht="15">
      <c r="A84" s="31">
        <v>3</v>
      </c>
      <c r="B84" s="32" t="s">
        <v>103</v>
      </c>
      <c r="C84" s="25">
        <v>18950</v>
      </c>
      <c r="D84" s="25">
        <v>165.81</v>
      </c>
      <c r="E84" s="25"/>
    </row>
    <row r="85" spans="1:5" s="3" customFormat="1" ht="15">
      <c r="A85" s="31">
        <v>4</v>
      </c>
      <c r="B85" s="32" t="s">
        <v>104</v>
      </c>
      <c r="C85" s="25">
        <v>121</v>
      </c>
      <c r="D85" s="25">
        <v>1.06</v>
      </c>
      <c r="E85" s="25"/>
    </row>
    <row r="86" spans="1:5" s="3" customFormat="1" ht="15">
      <c r="A86" s="31">
        <v>5</v>
      </c>
      <c r="B86" s="32" t="s">
        <v>105</v>
      </c>
      <c r="C86" s="25">
        <v>192</v>
      </c>
      <c r="D86" s="25">
        <v>1.68</v>
      </c>
      <c r="E86" s="25"/>
    </row>
    <row r="87" spans="1:5" s="3" customFormat="1" ht="15">
      <c r="A87" s="31">
        <v>6</v>
      </c>
      <c r="B87" s="32" t="s">
        <v>106</v>
      </c>
      <c r="C87" s="25">
        <v>84</v>
      </c>
      <c r="D87" s="25">
        <v>0.74</v>
      </c>
      <c r="E87" s="25"/>
    </row>
    <row r="88" spans="1:5" s="3" customFormat="1" ht="15">
      <c r="A88" s="31">
        <v>7</v>
      </c>
      <c r="B88" s="32" t="s">
        <v>107</v>
      </c>
      <c r="C88" s="25">
        <v>141</v>
      </c>
      <c r="D88" s="25">
        <v>1.23</v>
      </c>
      <c r="E88" s="25"/>
    </row>
    <row r="89" spans="1:5" s="3" customFormat="1" ht="15">
      <c r="A89" s="31">
        <v>8</v>
      </c>
      <c r="B89" s="32" t="s">
        <v>108</v>
      </c>
      <c r="C89" s="25">
        <v>160</v>
      </c>
      <c r="D89" s="25">
        <v>1.4</v>
      </c>
      <c r="E89" s="25"/>
    </row>
    <row r="90" spans="1:5" s="3" customFormat="1" ht="15">
      <c r="A90" s="31">
        <v>9</v>
      </c>
      <c r="B90" s="32" t="s">
        <v>109</v>
      </c>
      <c r="C90" s="25">
        <v>311</v>
      </c>
      <c r="D90" s="25">
        <v>2.72</v>
      </c>
      <c r="E90" s="25"/>
    </row>
    <row r="91" spans="1:5" s="3" customFormat="1" ht="15">
      <c r="A91" s="31">
        <v>10</v>
      </c>
      <c r="B91" s="32" t="s">
        <v>110</v>
      </c>
      <c r="C91" s="25">
        <v>585</v>
      </c>
      <c r="D91" s="25">
        <v>5.12</v>
      </c>
      <c r="E91" s="25"/>
    </row>
    <row r="92" spans="1:5" s="3" customFormat="1" ht="15">
      <c r="A92" s="31">
        <v>11</v>
      </c>
      <c r="B92" s="32" t="s">
        <v>111</v>
      </c>
      <c r="C92" s="25">
        <v>3998</v>
      </c>
      <c r="D92" s="25">
        <v>34.98</v>
      </c>
      <c r="E92" s="25"/>
    </row>
    <row r="93" spans="1:5" s="3" customFormat="1" ht="15">
      <c r="A93" s="31">
        <v>12</v>
      </c>
      <c r="B93" s="32" t="s">
        <v>112</v>
      </c>
      <c r="C93" s="25">
        <v>5151</v>
      </c>
      <c r="D93" s="25">
        <v>45.07</v>
      </c>
      <c r="E93" s="25"/>
    </row>
    <row r="94" spans="1:5" s="3" customFormat="1" ht="15">
      <c r="A94" s="31">
        <v>13</v>
      </c>
      <c r="B94" s="32" t="s">
        <v>113</v>
      </c>
      <c r="C94" s="25">
        <v>3500</v>
      </c>
      <c r="D94" s="25">
        <v>30.63</v>
      </c>
      <c r="E94" s="25"/>
    </row>
    <row r="95" spans="1:5" s="3" customFormat="1" ht="15">
      <c r="A95" s="31">
        <v>14</v>
      </c>
      <c r="B95" s="32" t="s">
        <v>114</v>
      </c>
      <c r="C95" s="25">
        <v>1088</v>
      </c>
      <c r="D95" s="25">
        <v>9.52</v>
      </c>
      <c r="E95" s="25"/>
    </row>
    <row r="96" spans="1:5" s="3" customFormat="1" ht="15">
      <c r="A96" s="31">
        <v>15</v>
      </c>
      <c r="B96" s="32" t="s">
        <v>115</v>
      </c>
      <c r="C96" s="25">
        <v>501</v>
      </c>
      <c r="D96" s="25">
        <v>4.38</v>
      </c>
      <c r="E96" s="25"/>
    </row>
    <row r="97" spans="1:5" s="3" customFormat="1" ht="15">
      <c r="A97" s="31">
        <v>16</v>
      </c>
      <c r="B97" s="32" t="s">
        <v>116</v>
      </c>
      <c r="C97" s="25">
        <v>2175</v>
      </c>
      <c r="D97" s="25">
        <v>19.03</v>
      </c>
      <c r="E97" s="25"/>
    </row>
    <row r="98" spans="1:5" s="3" customFormat="1" ht="15">
      <c r="A98" s="31">
        <v>17</v>
      </c>
      <c r="B98" s="32" t="s">
        <v>117</v>
      </c>
      <c r="C98" s="25">
        <v>5783</v>
      </c>
      <c r="D98" s="25">
        <v>50.6</v>
      </c>
      <c r="E98" s="25"/>
    </row>
    <row r="99" spans="1:5" s="2" customFormat="1" ht="14.25">
      <c r="A99" s="30" t="s">
        <v>118</v>
      </c>
      <c r="B99" s="17" t="s">
        <v>119</v>
      </c>
      <c r="C99" s="19">
        <f>SUM(C100:C105)</f>
        <v>30869</v>
      </c>
      <c r="D99" s="19">
        <f>SUM(D100:D105)</f>
        <v>270.25</v>
      </c>
      <c r="E99" s="19"/>
    </row>
    <row r="100" spans="1:5" s="3" customFormat="1" ht="15">
      <c r="A100" s="20">
        <v>1</v>
      </c>
      <c r="B100" s="33" t="s">
        <v>120</v>
      </c>
      <c r="C100" s="25">
        <v>3804</v>
      </c>
      <c r="D100" s="25">
        <v>33.29</v>
      </c>
      <c r="E100" s="25"/>
    </row>
    <row r="101" spans="1:5" s="3" customFormat="1" ht="15">
      <c r="A101" s="20">
        <v>2</v>
      </c>
      <c r="B101" s="33" t="s">
        <v>121</v>
      </c>
      <c r="C101" s="25">
        <v>994</v>
      </c>
      <c r="D101" s="25">
        <v>8.7</v>
      </c>
      <c r="E101" s="25"/>
    </row>
    <row r="102" spans="1:5" s="3" customFormat="1" ht="15">
      <c r="A102" s="20">
        <v>3</v>
      </c>
      <c r="B102" s="33" t="s">
        <v>122</v>
      </c>
      <c r="C102" s="25">
        <v>356</v>
      </c>
      <c r="D102" s="25">
        <v>3.12</v>
      </c>
      <c r="E102" s="25"/>
    </row>
    <row r="103" spans="1:5" s="3" customFormat="1" ht="15">
      <c r="A103" s="20">
        <v>4</v>
      </c>
      <c r="B103" s="33" t="s">
        <v>123</v>
      </c>
      <c r="C103" s="25">
        <v>3148</v>
      </c>
      <c r="D103" s="25">
        <v>27.55</v>
      </c>
      <c r="E103" s="25"/>
    </row>
    <row r="104" spans="1:5" s="3" customFormat="1" ht="15">
      <c r="A104" s="20">
        <v>5</v>
      </c>
      <c r="B104" s="33" t="s">
        <v>124</v>
      </c>
      <c r="C104" s="25">
        <v>995</v>
      </c>
      <c r="D104" s="25">
        <v>8.71</v>
      </c>
      <c r="E104" s="25"/>
    </row>
    <row r="105" spans="1:5" s="3" customFormat="1" ht="15">
      <c r="A105" s="20">
        <v>6</v>
      </c>
      <c r="B105" s="33" t="s">
        <v>125</v>
      </c>
      <c r="C105" s="25">
        <v>21572</v>
      </c>
      <c r="D105" s="25">
        <v>188.88</v>
      </c>
      <c r="E105" s="25"/>
    </row>
  </sheetData>
  <sheetProtection/>
  <mergeCells count="1">
    <mergeCell ref="A2:E2"/>
  </mergeCells>
  <printOptions horizontalCentered="1"/>
  <pageMargins left="0.75" right="0.75" top="1" bottom="1" header="0.5" footer="0.5"/>
  <pageSetup horizontalDpi="600" verticalDpi="600" orientation="portrait" paperSize="9" scale="1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省林业厅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曾锋</dc:creator>
  <cp:keywords/>
  <dc:description/>
  <cp:lastModifiedBy>林侃</cp:lastModifiedBy>
  <dcterms:created xsi:type="dcterms:W3CDTF">2020-12-01T15:18:00Z</dcterms:created>
  <dcterms:modified xsi:type="dcterms:W3CDTF">2020-12-18T02:01:40Z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