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763" windowHeight="9047"/>
  </bookViews>
  <sheets>
    <sheet name="汇总表" sheetId="9" r:id="rId1"/>
  </sheets>
  <definedNames>
    <definedName name="_xlnm.Print_Titles" localSheetId="0">汇总表!$4:$6</definedName>
  </definedNames>
  <calcPr calcId="144525"/>
</workbook>
</file>

<file path=xl/sharedStrings.xml><?xml version="1.0" encoding="utf-8"?>
<sst xmlns="http://schemas.openxmlformats.org/spreadsheetml/2006/main" count="68">
  <si>
    <t>附件2</t>
  </si>
  <si>
    <t>提前下达2022年中央财政补助基本公共卫生服务经费资金
分配明细表</t>
  </si>
  <si>
    <t>金额单位：万元</t>
  </si>
  <si>
    <t>地区</t>
  </si>
  <si>
    <t>2020年常住人口（人）</t>
  </si>
  <si>
    <t>补助资金（剔除省本级资金后，对各市按常住人口数均分）</t>
  </si>
  <si>
    <t>栏次</t>
  </si>
  <si>
    <t>1栏</t>
  </si>
  <si>
    <t>2栏</t>
  </si>
  <si>
    <t>合计</t>
  </si>
  <si>
    <t>地级以上市小计</t>
  </si>
  <si>
    <t>广州市</t>
  </si>
  <si>
    <t>珠海市</t>
  </si>
  <si>
    <t>汕头市</t>
  </si>
  <si>
    <t>佛山市</t>
  </si>
  <si>
    <t>韶关市</t>
  </si>
  <si>
    <t>河源市</t>
  </si>
  <si>
    <t>梅州市</t>
  </si>
  <si>
    <t>惠州市</t>
  </si>
  <si>
    <t>汕尾市</t>
  </si>
  <si>
    <t>东莞市</t>
  </si>
  <si>
    <t>中山市</t>
  </si>
  <si>
    <t>江门市</t>
  </si>
  <si>
    <t>阳江市</t>
  </si>
  <si>
    <t>湛江市</t>
  </si>
  <si>
    <t>茂名市</t>
  </si>
  <si>
    <t>肇庆市</t>
  </si>
  <si>
    <t>清远市</t>
  </si>
  <si>
    <t>潮州市</t>
  </si>
  <si>
    <t>揭阳市</t>
  </si>
  <si>
    <t>云浮市</t>
  </si>
  <si>
    <t>财政省直管县小计</t>
  </si>
  <si>
    <t>南澳县</t>
  </si>
  <si>
    <t>南雄市</t>
  </si>
  <si>
    <t>仁化县</t>
  </si>
  <si>
    <t>翁源县</t>
  </si>
  <si>
    <t>乳源县</t>
  </si>
  <si>
    <t>龙川县</t>
  </si>
  <si>
    <t>紫金县</t>
  </si>
  <si>
    <t>连平县</t>
  </si>
  <si>
    <t>兴宁市</t>
  </si>
  <si>
    <t>大埔县</t>
  </si>
  <si>
    <t>丰顺县</t>
  </si>
  <si>
    <t>五华县</t>
  </si>
  <si>
    <t>博罗县</t>
  </si>
  <si>
    <t>陆丰市</t>
  </si>
  <si>
    <t>海丰县</t>
  </si>
  <si>
    <t>陆河县</t>
  </si>
  <si>
    <t>阳春市</t>
  </si>
  <si>
    <t>雷州市</t>
  </si>
  <si>
    <t>廉江市</t>
  </si>
  <si>
    <t>徐闻县</t>
  </si>
  <si>
    <t>高州市</t>
  </si>
  <si>
    <t>化州市</t>
  </si>
  <si>
    <t>广宁县</t>
  </si>
  <si>
    <t>德庆县</t>
  </si>
  <si>
    <t>封开县</t>
  </si>
  <si>
    <t>怀集县</t>
  </si>
  <si>
    <t>英德市</t>
  </si>
  <si>
    <t>连山县</t>
  </si>
  <si>
    <t>连南县</t>
  </si>
  <si>
    <t>饶平县</t>
  </si>
  <si>
    <t>普宁市</t>
  </si>
  <si>
    <t>揭西县</t>
  </si>
  <si>
    <t>惠来县</t>
  </si>
  <si>
    <t>罗定市</t>
  </si>
  <si>
    <t>新兴县</t>
  </si>
  <si>
    <t>备注：1.补助资金可安排给城市社区卫生服务中心（站）、乡镇卫生院、村卫生站等基层医疗卫生机构和其他承担基本公共卫生服务任务的非基层医疗卫生机构。
             2.地级以上市常住人口数不含财政省直管县数据。
             3.汕尾海丰县常住人口数不含深汕合作区常住人口数。
            4.因“四舍五入”原因，普宁市多安排2.05万元。</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</si>
</sst>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_ ;_ * \-#,##0_ ;_ * &quot;-&quot;??_ ;_ @_ "/>
    <numFmt numFmtId="177" formatCode="0.00_ "/>
    <numFmt numFmtId="178" formatCode="0_ "/>
  </numFmts>
  <fonts count="29">
    <font>
      <sz val="12"/>
      <name val="宋体"/>
      <charset val="134"/>
    </font>
    <font>
      <sz val="10"/>
      <name val="宋体"/>
      <charset val="134"/>
    </font>
    <font>
      <sz val="16"/>
      <name val="黑体"/>
      <charset val="134"/>
    </font>
    <font>
      <b/>
      <sz val="10"/>
      <name val="宋体"/>
      <charset val="134"/>
    </font>
    <font>
      <sz val="20"/>
      <name val="方正小标宋简体"/>
      <charset val="134"/>
    </font>
    <font>
      <b/>
      <sz val="12"/>
      <name val="宋体"/>
      <charset val="134"/>
    </font>
    <font>
      <b/>
      <sz val="12"/>
      <name val="Arial"/>
      <charset val="134"/>
    </font>
    <font>
      <sz val="12"/>
      <name val="Arial"/>
      <charset val="134"/>
    </font>
    <font>
      <sz val="11"/>
      <color theme="1"/>
      <name val="宋体"/>
      <charset val="134"/>
      <scheme val="minor"/>
    </font>
    <font>
      <b/>
      <sz val="15"/>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8"/>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pplyNumberFormat="0" applyFill="0" applyBorder="0" applyAlignment="0" applyProtection="0"/>
    <xf numFmtId="42" fontId="8" fillId="0" borderId="0" applyFont="0" applyFill="0" applyBorder="0" applyAlignment="0" applyProtection="0">
      <alignment vertical="center"/>
    </xf>
    <xf numFmtId="0" fontId="11" fillId="3" borderId="0" applyNumberFormat="0" applyBorder="0" applyAlignment="0" applyProtection="0">
      <alignment vertical="center"/>
    </xf>
    <xf numFmtId="0" fontId="14" fillId="6"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1" fillId="2" borderId="0" applyNumberFormat="0" applyBorder="0" applyAlignment="0" applyProtection="0">
      <alignment vertical="center"/>
    </xf>
    <xf numFmtId="0" fontId="12" fillId="4" borderId="0" applyNumberFormat="0" applyBorder="0" applyAlignment="0" applyProtection="0">
      <alignment vertical="center"/>
    </xf>
    <xf numFmtId="43" fontId="8" fillId="0" borderId="0" applyFont="0" applyFill="0" applyBorder="0" applyAlignment="0" applyProtection="0">
      <alignment vertical="center"/>
    </xf>
    <xf numFmtId="0" fontId="15" fillId="8" borderId="0" applyNumberFormat="0" applyBorder="0" applyAlignment="0" applyProtection="0">
      <alignment vertical="center"/>
    </xf>
    <xf numFmtId="0" fontId="17" fillId="0" borderId="0" applyNumberForma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9" borderId="6" applyNumberFormat="0" applyFont="0" applyAlignment="0" applyProtection="0">
      <alignment vertical="center"/>
    </xf>
    <xf numFmtId="0" fontId="15" fillId="10"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5" fillId="7" borderId="0" applyNumberFormat="0" applyBorder="0" applyAlignment="0" applyProtection="0">
      <alignment vertical="center"/>
    </xf>
    <xf numFmtId="0" fontId="16" fillId="0" borderId="5" applyNumberFormat="0" applyFill="0" applyAlignment="0" applyProtection="0">
      <alignment vertical="center"/>
    </xf>
    <xf numFmtId="0" fontId="15" fillId="12" borderId="0" applyNumberFormat="0" applyBorder="0" applyAlignment="0" applyProtection="0">
      <alignment vertical="center"/>
    </xf>
    <xf numFmtId="0" fontId="22" fillId="14" borderId="7" applyNumberFormat="0" applyAlignment="0" applyProtection="0">
      <alignment vertical="center"/>
    </xf>
    <xf numFmtId="0" fontId="23" fillId="14" borderId="4" applyNumberFormat="0" applyAlignment="0" applyProtection="0">
      <alignment vertical="center"/>
    </xf>
    <xf numFmtId="0" fontId="24" fillId="17" borderId="8" applyNumberFormat="0" applyAlignment="0" applyProtection="0">
      <alignment vertical="center"/>
    </xf>
    <xf numFmtId="0" fontId="11" fillId="18" borderId="0" applyNumberFormat="0" applyBorder="0" applyAlignment="0" applyProtection="0">
      <alignment vertical="center"/>
    </xf>
    <xf numFmtId="0" fontId="15" fillId="20"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21" borderId="0" applyNumberFormat="0" applyBorder="0" applyAlignment="0" applyProtection="0">
      <alignment vertical="center"/>
    </xf>
    <xf numFmtId="0" fontId="13" fillId="5" borderId="0" applyNumberFormat="0" applyBorder="0" applyAlignment="0" applyProtection="0">
      <alignment vertical="center"/>
    </xf>
    <xf numFmtId="0" fontId="11" fillId="22" borderId="0" applyNumberFormat="0" applyBorder="0" applyAlignment="0" applyProtection="0">
      <alignment vertical="center"/>
    </xf>
    <xf numFmtId="0" fontId="15" fillId="13"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24" borderId="0" applyNumberFormat="0" applyBorder="0" applyAlignment="0" applyProtection="0">
      <alignment vertical="center"/>
    </xf>
    <xf numFmtId="0" fontId="11" fillId="26" borderId="0" applyNumberFormat="0" applyBorder="0" applyAlignment="0" applyProtection="0">
      <alignment vertical="center"/>
    </xf>
    <xf numFmtId="0" fontId="15" fillId="27" borderId="0" applyNumberFormat="0" applyBorder="0" applyAlignment="0" applyProtection="0">
      <alignment vertical="center"/>
    </xf>
    <xf numFmtId="0" fontId="8" fillId="0" borderId="0">
      <alignment vertical="center"/>
    </xf>
    <xf numFmtId="0" fontId="15" fillId="19" borderId="0" applyNumberFormat="0" applyBorder="0" applyAlignment="0" applyProtection="0">
      <alignment vertical="center"/>
    </xf>
    <xf numFmtId="0" fontId="11" fillId="23" borderId="0" applyNumberFormat="0" applyBorder="0" applyAlignment="0" applyProtection="0">
      <alignment vertical="center"/>
    </xf>
    <xf numFmtId="0" fontId="11" fillId="25" borderId="0" applyNumberFormat="0" applyBorder="0" applyAlignment="0" applyProtection="0">
      <alignment vertical="center"/>
    </xf>
    <xf numFmtId="0" fontId="15" fillId="28" borderId="0" applyNumberFormat="0" applyBorder="0" applyAlignment="0" applyProtection="0">
      <alignment vertical="center"/>
    </xf>
    <xf numFmtId="0" fontId="11"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1" fillId="32"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28" fillId="0" borderId="0">
      <alignment vertical="center"/>
    </xf>
    <xf numFmtId="0" fontId="28" fillId="0" borderId="0">
      <alignment vertical="center"/>
    </xf>
  </cellStyleXfs>
  <cellXfs count="25">
    <xf numFmtId="0" fontId="0" fillId="0" borderId="0" xfId="0"/>
    <xf numFmtId="0" fontId="1" fillId="0" borderId="0" xfId="0" applyFont="1" applyFill="1" applyAlignment="1">
      <alignment vertical="center"/>
    </xf>
    <xf numFmtId="0" fontId="1" fillId="0" borderId="0" xfId="0" applyNumberFormat="1" applyFont="1" applyFill="1" applyAlignment="1">
      <alignment vertical="center"/>
    </xf>
    <xf numFmtId="0" fontId="1" fillId="0" borderId="0" xfId="0" applyNumberFormat="1" applyFont="1" applyFill="1" applyBorder="1" applyAlignment="1" applyProtection="1">
      <alignment vertical="center"/>
    </xf>
    <xf numFmtId="178" fontId="1" fillId="0" borderId="0" xfId="0" applyNumberFormat="1" applyFont="1" applyFill="1" applyBorder="1" applyAlignment="1" applyProtection="1">
      <alignment horizontal="center" vertical="center"/>
    </xf>
    <xf numFmtId="0" fontId="1" fillId="0" borderId="0" xfId="0" applyFont="1" applyFill="1" applyAlignment="1">
      <alignment horizontal="center" vertical="center"/>
    </xf>
    <xf numFmtId="0" fontId="2" fillId="0" borderId="0" xfId="0" applyNumberFormat="1" applyFont="1" applyFill="1" applyBorder="1" applyAlignment="1" applyProtection="1">
      <alignment vertical="center"/>
    </xf>
    <xf numFmtId="178" fontId="3"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vertical="center"/>
    </xf>
    <xf numFmtId="0" fontId="1" fillId="0" borderId="0" xfId="0" applyFont="1" applyFill="1" applyAlignment="1">
      <alignment horizontal="right" vertical="center"/>
    </xf>
    <xf numFmtId="0" fontId="5" fillId="0" borderId="1" xfId="0" applyNumberFormat="1" applyFont="1" applyFill="1" applyBorder="1" applyAlignment="1" applyProtection="1">
      <alignment horizontal="center" vertical="center" wrapText="1"/>
    </xf>
    <xf numFmtId="178" fontId="5" fillId="0" borderId="1" xfId="0" applyNumberFormat="1"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center" wrapText="1"/>
    </xf>
    <xf numFmtId="176" fontId="6" fillId="0" borderId="1" xfId="8" applyNumberFormat="1" applyFont="1" applyFill="1" applyBorder="1" applyAlignment="1" applyProtection="1">
      <alignment horizontal="center" vertical="center" wrapText="1"/>
    </xf>
    <xf numFmtId="43" fontId="6" fillId="0" borderId="1" xfId="8"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176" fontId="6" fillId="0" borderId="1" xfId="8" applyNumberFormat="1" applyFont="1" applyFill="1" applyBorder="1" applyAlignment="1" applyProtection="1">
      <alignment horizontal="center" vertical="center"/>
    </xf>
    <xf numFmtId="43" fontId="6" fillId="0" borderId="1" xfId="8" applyFont="1" applyFill="1" applyBorder="1" applyAlignment="1" applyProtection="1">
      <alignment vertical="center"/>
    </xf>
    <xf numFmtId="0" fontId="0" fillId="0" borderId="1" xfId="0" applyNumberFormat="1" applyFont="1" applyFill="1" applyBorder="1" applyAlignment="1" applyProtection="1">
      <alignment horizontal="center" vertical="center" wrapText="1"/>
    </xf>
    <xf numFmtId="176" fontId="7" fillId="0" borderId="1" xfId="8" applyNumberFormat="1" applyFont="1" applyFill="1" applyBorder="1" applyAlignment="1" applyProtection="1">
      <alignment horizontal="center" vertical="center" wrapText="1"/>
    </xf>
    <xf numFmtId="43" fontId="7" fillId="0" borderId="1" xfId="8" applyFont="1" applyFill="1" applyBorder="1" applyAlignment="1" applyProtection="1">
      <alignment vertical="center"/>
    </xf>
    <xf numFmtId="0" fontId="1" fillId="0" borderId="0" xfId="0" applyFont="1" applyFill="1" applyBorder="1" applyAlignment="1">
      <alignment horizontal="left" vertical="center" wrapText="1"/>
    </xf>
    <xf numFmtId="178" fontId="1" fillId="0" borderId="2" xfId="0" applyNumberFormat="1" applyFont="1" applyFill="1" applyBorder="1" applyAlignment="1" applyProtection="1">
      <alignment horizontal="left" vertical="center" wrapText="1"/>
    </xf>
    <xf numFmtId="178" fontId="1" fillId="0" borderId="0" xfId="0" applyNumberFormat="1" applyFont="1" applyFill="1" applyBorder="1" applyAlignment="1" applyProtection="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4" xfId="51"/>
    <cellStyle name="常规 5" xf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65"/>
  <sheetViews>
    <sheetView tabSelected="1" workbookViewId="0">
      <selection activeCell="A1" sqref="A1"/>
    </sheetView>
  </sheetViews>
  <sheetFormatPr defaultColWidth="8.8" defaultRowHeight="18" customHeight="1" outlineLevelCol="2"/>
  <cols>
    <col min="1" max="1" width="33.5" style="3" customWidth="1"/>
    <col min="2" max="2" width="22.875" style="4" customWidth="1"/>
    <col min="3" max="3" width="32.1" style="5" customWidth="1"/>
    <col min="4" max="16384" width="8.8" style="1"/>
  </cols>
  <sheetData>
    <row r="1" s="1" customFormat="1" customHeight="1" spans="1:2">
      <c r="A1" s="6" t="s">
        <v>0</v>
      </c>
      <c r="B1" s="7"/>
    </row>
    <row r="2" s="1" customFormat="1" ht="61" customHeight="1" spans="1:3">
      <c r="A2" s="8" t="s">
        <v>1</v>
      </c>
      <c r="B2" s="8"/>
      <c r="C2" s="8"/>
    </row>
    <row r="3" s="1" customFormat="1" customHeight="1" spans="1:3">
      <c r="A3" s="9"/>
      <c r="B3" s="7"/>
      <c r="C3" s="10" t="s">
        <v>2</v>
      </c>
    </row>
    <row r="4" s="2" customFormat="1" customHeight="1" spans="1:3">
      <c r="A4" s="11" t="s">
        <v>3</v>
      </c>
      <c r="B4" s="12" t="s">
        <v>4</v>
      </c>
      <c r="C4" s="11" t="s">
        <v>5</v>
      </c>
    </row>
    <row r="5" s="2" customFormat="1" ht="58" customHeight="1" spans="1:3">
      <c r="A5" s="11"/>
      <c r="B5" s="12"/>
      <c r="C5" s="11"/>
    </row>
    <row r="6" s="1" customFormat="1" ht="21" customHeight="1" spans="1:3">
      <c r="A6" s="11" t="s">
        <v>6</v>
      </c>
      <c r="B6" s="12" t="s">
        <v>7</v>
      </c>
      <c r="C6" s="13" t="s">
        <v>8</v>
      </c>
    </row>
    <row r="7" s="1" customFormat="1" ht="21" customHeight="1" spans="1:3">
      <c r="A7" s="11" t="s">
        <v>9</v>
      </c>
      <c r="B7" s="14">
        <f>B8+B29</f>
        <v>108452449</v>
      </c>
      <c r="C7" s="15">
        <f>C8+C29</f>
        <v>214154.05</v>
      </c>
    </row>
    <row r="8" s="1" customFormat="1" ht="21" customHeight="1" spans="1:3">
      <c r="A8" s="16" t="s">
        <v>10</v>
      </c>
      <c r="B8" s="17">
        <f>SUM(B9:B28)</f>
        <v>84163560</v>
      </c>
      <c r="C8" s="18">
        <f>SUM(C9:C28)</f>
        <v>166189</v>
      </c>
    </row>
    <row r="9" s="1" customFormat="1" ht="21" customHeight="1" spans="1:3">
      <c r="A9" s="19" t="s">
        <v>11</v>
      </c>
      <c r="B9" s="20">
        <v>18676605</v>
      </c>
      <c r="C9" s="21">
        <f>ROUND((219618-5463.95)*B9/$B$7,0)</f>
        <v>36879</v>
      </c>
    </row>
    <row r="10" s="1" customFormat="1" ht="21" customHeight="1" spans="1:3">
      <c r="A10" s="19" t="s">
        <v>12</v>
      </c>
      <c r="B10" s="20">
        <v>2439585</v>
      </c>
      <c r="C10" s="21">
        <f t="shared" ref="C10:C28" si="0">ROUND((219618-5463.95)*B10/$B$7,0)</f>
        <v>4817</v>
      </c>
    </row>
    <row r="11" s="1" customFormat="1" ht="21" customHeight="1" spans="1:3">
      <c r="A11" s="19" t="s">
        <v>13</v>
      </c>
      <c r="B11" s="20">
        <v>5437602</v>
      </c>
      <c r="C11" s="21">
        <f t="shared" si="0"/>
        <v>10737</v>
      </c>
    </row>
    <row r="12" s="1" customFormat="1" ht="21" customHeight="1" spans="1:3">
      <c r="A12" s="19" t="s">
        <v>14</v>
      </c>
      <c r="B12" s="20">
        <v>9498863</v>
      </c>
      <c r="C12" s="21">
        <f t="shared" si="0"/>
        <v>18757</v>
      </c>
    </row>
    <row r="13" s="1" customFormat="1" ht="21" customHeight="1" spans="1:3">
      <c r="A13" s="19" t="s">
        <v>15</v>
      </c>
      <c r="B13" s="20">
        <v>1805448</v>
      </c>
      <c r="C13" s="21">
        <f t="shared" si="0"/>
        <v>3565</v>
      </c>
    </row>
    <row r="14" s="1" customFormat="1" ht="21" customHeight="1" spans="1:3">
      <c r="A14" s="19" t="s">
        <v>16</v>
      </c>
      <c r="B14" s="20">
        <v>1405896</v>
      </c>
      <c r="C14" s="21">
        <f t="shared" si="0"/>
        <v>2776</v>
      </c>
    </row>
    <row r="15" s="1" customFormat="1" ht="21" customHeight="1" spans="1:3">
      <c r="A15" s="19" t="s">
        <v>17</v>
      </c>
      <c r="B15" s="20">
        <v>1367188</v>
      </c>
      <c r="C15" s="21">
        <f t="shared" si="0"/>
        <v>2700</v>
      </c>
    </row>
    <row r="16" s="1" customFormat="1" ht="21" customHeight="1" spans="1:3">
      <c r="A16" s="19" t="s">
        <v>18</v>
      </c>
      <c r="B16" s="20">
        <v>4831974</v>
      </c>
      <c r="C16" s="21">
        <f t="shared" si="0"/>
        <v>9541</v>
      </c>
    </row>
    <row r="17" s="1" customFormat="1" ht="21" customHeight="1" spans="1:3">
      <c r="A17" s="19" t="s">
        <v>19</v>
      </c>
      <c r="B17" s="20">
        <v>450959</v>
      </c>
      <c r="C17" s="21">
        <f t="shared" si="0"/>
        <v>890</v>
      </c>
    </row>
    <row r="18" s="1" customFormat="1" ht="21" customHeight="1" spans="1:3">
      <c r="A18" s="19" t="s">
        <v>20</v>
      </c>
      <c r="B18" s="20">
        <v>10466625</v>
      </c>
      <c r="C18" s="21">
        <f t="shared" si="0"/>
        <v>20668</v>
      </c>
    </row>
    <row r="19" s="1" customFormat="1" ht="21" customHeight="1" spans="1:3">
      <c r="A19" s="19" t="s">
        <v>21</v>
      </c>
      <c r="B19" s="20">
        <v>4418060</v>
      </c>
      <c r="C19" s="21">
        <f t="shared" si="0"/>
        <v>8724</v>
      </c>
    </row>
    <row r="20" s="1" customFormat="1" ht="21" customHeight="1" spans="1:3">
      <c r="A20" s="19" t="s">
        <v>22</v>
      </c>
      <c r="B20" s="20">
        <v>4798090</v>
      </c>
      <c r="C20" s="21">
        <f t="shared" si="0"/>
        <v>9474</v>
      </c>
    </row>
    <row r="21" s="1" customFormat="1" ht="21" customHeight="1" spans="1:3">
      <c r="A21" s="19" t="s">
        <v>23</v>
      </c>
      <c r="B21" s="20">
        <v>1727063</v>
      </c>
      <c r="C21" s="21">
        <f t="shared" si="0"/>
        <v>3410</v>
      </c>
    </row>
    <row r="22" s="1" customFormat="1" ht="21" customHeight="1" spans="1:3">
      <c r="A22" s="19" t="s">
        <v>24</v>
      </c>
      <c r="B22" s="20">
        <v>3663417</v>
      </c>
      <c r="C22" s="21">
        <f t="shared" si="0"/>
        <v>7234</v>
      </c>
    </row>
    <row r="23" s="1" customFormat="1" ht="21" customHeight="1" spans="1:3">
      <c r="A23" s="19" t="s">
        <v>25</v>
      </c>
      <c r="B23" s="20">
        <v>3553725</v>
      </c>
      <c r="C23" s="21">
        <f t="shared" si="0"/>
        <v>7017</v>
      </c>
    </row>
    <row r="24" s="1" customFormat="1" ht="21" customHeight="1" spans="1:3">
      <c r="A24" s="19" t="s">
        <v>26</v>
      </c>
      <c r="B24" s="20">
        <v>2194019</v>
      </c>
      <c r="C24" s="21">
        <f t="shared" si="0"/>
        <v>4332</v>
      </c>
    </row>
    <row r="25" s="1" customFormat="1" ht="21" customHeight="1" spans="1:3">
      <c r="A25" s="19" t="s">
        <v>27</v>
      </c>
      <c r="B25" s="20">
        <v>2798321</v>
      </c>
      <c r="C25" s="21">
        <f t="shared" si="0"/>
        <v>5526</v>
      </c>
    </row>
    <row r="26" s="1" customFormat="1" ht="21" customHeight="1" spans="1:3">
      <c r="A26" s="19" t="s">
        <v>28</v>
      </c>
      <c r="B26" s="20">
        <v>1750945</v>
      </c>
      <c r="C26" s="21">
        <f t="shared" si="0"/>
        <v>3457</v>
      </c>
    </row>
    <row r="27" s="1" customFormat="1" ht="21" customHeight="1" spans="1:3">
      <c r="A27" s="19" t="s">
        <v>29</v>
      </c>
      <c r="B27" s="20">
        <v>1863587</v>
      </c>
      <c r="C27" s="21">
        <f t="shared" si="0"/>
        <v>3680</v>
      </c>
    </row>
    <row r="28" s="1" customFormat="1" ht="21" customHeight="1" spans="1:3">
      <c r="A28" s="19" t="s">
        <v>30</v>
      </c>
      <c r="B28" s="20">
        <v>1015588</v>
      </c>
      <c r="C28" s="21">
        <f t="shared" si="0"/>
        <v>2005</v>
      </c>
    </row>
    <row r="29" s="1" customFormat="1" ht="21" customHeight="1" spans="1:3">
      <c r="A29" s="11" t="s">
        <v>31</v>
      </c>
      <c r="B29" s="17">
        <f>SUM(B30:B64)</f>
        <v>24288889</v>
      </c>
      <c r="C29" s="18">
        <f>SUM(C30:C64)</f>
        <v>47965.05</v>
      </c>
    </row>
    <row r="30" s="1" customFormat="1" ht="21" customHeight="1" spans="1:3">
      <c r="A30" s="19" t="s">
        <v>32</v>
      </c>
      <c r="B30" s="20">
        <v>64429</v>
      </c>
      <c r="C30" s="21">
        <f>ROUND((219618-5463.95)*B30/$B$7,0)</f>
        <v>127</v>
      </c>
    </row>
    <row r="31" s="1" customFormat="1" ht="21" customHeight="1" spans="1:3">
      <c r="A31" s="19" t="s">
        <v>33</v>
      </c>
      <c r="B31" s="20">
        <v>353916</v>
      </c>
      <c r="C31" s="21">
        <f t="shared" ref="C30:C64" si="1">ROUND((219618-5463.95)*B31/$B$7,0)</f>
        <v>699</v>
      </c>
    </row>
    <row r="32" s="1" customFormat="1" ht="21" customHeight="1" spans="1:3">
      <c r="A32" s="19" t="s">
        <v>34</v>
      </c>
      <c r="B32" s="20">
        <v>186009</v>
      </c>
      <c r="C32" s="21">
        <f t="shared" si="1"/>
        <v>367</v>
      </c>
    </row>
    <row r="33" s="1" customFormat="1" ht="21" customHeight="1" spans="1:3">
      <c r="A33" s="19" t="s">
        <v>35</v>
      </c>
      <c r="B33" s="20">
        <v>322482</v>
      </c>
      <c r="C33" s="21">
        <f t="shared" si="1"/>
        <v>637</v>
      </c>
    </row>
    <row r="34" s="1" customFormat="1" ht="21" customHeight="1" spans="1:3">
      <c r="A34" s="19" t="s">
        <v>36</v>
      </c>
      <c r="B34" s="20">
        <v>187276</v>
      </c>
      <c r="C34" s="21">
        <f t="shared" si="1"/>
        <v>370</v>
      </c>
    </row>
    <row r="35" s="1" customFormat="1" ht="21" customHeight="1" spans="1:3">
      <c r="A35" s="19" t="s">
        <v>37</v>
      </c>
      <c r="B35" s="20">
        <v>595471</v>
      </c>
      <c r="C35" s="21">
        <f t="shared" si="1"/>
        <v>1176</v>
      </c>
    </row>
    <row r="36" s="1" customFormat="1" ht="21" customHeight="1" spans="1:3">
      <c r="A36" s="19" t="s">
        <v>38</v>
      </c>
      <c r="B36" s="20">
        <v>551095</v>
      </c>
      <c r="C36" s="21">
        <f t="shared" si="1"/>
        <v>1088</v>
      </c>
    </row>
    <row r="37" s="1" customFormat="1" ht="21" customHeight="1" spans="1:3">
      <c r="A37" s="19" t="s">
        <v>39</v>
      </c>
      <c r="B37" s="20">
        <v>285224</v>
      </c>
      <c r="C37" s="21">
        <f t="shared" si="1"/>
        <v>563</v>
      </c>
    </row>
    <row r="38" s="1" customFormat="1" ht="21" customHeight="1" spans="1:3">
      <c r="A38" s="19" t="s">
        <v>40</v>
      </c>
      <c r="B38" s="20">
        <v>779411</v>
      </c>
      <c r="C38" s="21">
        <f t="shared" si="1"/>
        <v>1539</v>
      </c>
    </row>
    <row r="39" s="1" customFormat="1" ht="21" customHeight="1" spans="1:3">
      <c r="A39" s="19" t="s">
        <v>41</v>
      </c>
      <c r="B39" s="20">
        <v>330948</v>
      </c>
      <c r="C39" s="21">
        <f t="shared" si="1"/>
        <v>654</v>
      </c>
    </row>
    <row r="40" s="1" customFormat="1" ht="21" customHeight="1" spans="1:3">
      <c r="A40" s="19" t="s">
        <v>42</v>
      </c>
      <c r="B40" s="20">
        <v>478731</v>
      </c>
      <c r="C40" s="21">
        <f t="shared" si="1"/>
        <v>945</v>
      </c>
    </row>
    <row r="41" s="1" customFormat="1" ht="21" customHeight="1" spans="1:3">
      <c r="A41" s="19" t="s">
        <v>43</v>
      </c>
      <c r="B41" s="20">
        <v>916961</v>
      </c>
      <c r="C41" s="21">
        <f t="shared" si="1"/>
        <v>1811</v>
      </c>
    </row>
    <row r="42" s="1" customFormat="1" ht="21" customHeight="1" spans="1:3">
      <c r="A42" s="19" t="s">
        <v>44</v>
      </c>
      <c r="B42" s="20">
        <v>1210878</v>
      </c>
      <c r="C42" s="21">
        <f t="shared" si="1"/>
        <v>2391</v>
      </c>
    </row>
    <row r="43" s="1" customFormat="1" ht="21" customHeight="1" spans="1:3">
      <c r="A43" s="19" t="s">
        <v>45</v>
      </c>
      <c r="B43" s="20">
        <v>1235827</v>
      </c>
      <c r="C43" s="21">
        <f t="shared" si="1"/>
        <v>2440</v>
      </c>
    </row>
    <row r="44" s="1" customFormat="1" ht="21" customHeight="1" spans="1:3">
      <c r="A44" s="19" t="s">
        <v>46</v>
      </c>
      <c r="B44" s="20">
        <v>736791</v>
      </c>
      <c r="C44" s="21">
        <f t="shared" si="1"/>
        <v>1455</v>
      </c>
    </row>
    <row r="45" s="1" customFormat="1" ht="21" customHeight="1" spans="1:3">
      <c r="A45" s="19" t="s">
        <v>47</v>
      </c>
      <c r="B45" s="20">
        <v>249242</v>
      </c>
      <c r="C45" s="21">
        <f t="shared" si="1"/>
        <v>492</v>
      </c>
    </row>
    <row r="46" s="1" customFormat="1" ht="21" customHeight="1" spans="1:3">
      <c r="A46" s="19" t="s">
        <v>48</v>
      </c>
      <c r="B46" s="20">
        <v>875896</v>
      </c>
      <c r="C46" s="21">
        <f t="shared" si="1"/>
        <v>1730</v>
      </c>
    </row>
    <row r="47" s="1" customFormat="1" ht="21" customHeight="1" spans="1:3">
      <c r="A47" s="19" t="s">
        <v>49</v>
      </c>
      <c r="B47" s="20">
        <v>1321091</v>
      </c>
      <c r="C47" s="21">
        <f t="shared" si="1"/>
        <v>2609</v>
      </c>
    </row>
    <row r="48" s="1" customFormat="1" ht="21" customHeight="1" spans="1:3">
      <c r="A48" s="19" t="s">
        <v>50</v>
      </c>
      <c r="B48" s="20">
        <v>1363470</v>
      </c>
      <c r="C48" s="21">
        <f t="shared" si="1"/>
        <v>2692</v>
      </c>
    </row>
    <row r="49" s="1" customFormat="1" ht="21" customHeight="1" spans="1:3">
      <c r="A49" s="19" t="s">
        <v>51</v>
      </c>
      <c r="B49" s="20">
        <v>633258</v>
      </c>
      <c r="C49" s="21">
        <f t="shared" si="1"/>
        <v>1250</v>
      </c>
    </row>
    <row r="50" s="1" customFormat="1" ht="21" customHeight="1" spans="1:3">
      <c r="A50" s="19" t="s">
        <v>52</v>
      </c>
      <c r="B50" s="20">
        <v>1328657</v>
      </c>
      <c r="C50" s="21">
        <f t="shared" si="1"/>
        <v>2624</v>
      </c>
    </row>
    <row r="51" s="1" customFormat="1" ht="21" customHeight="1" spans="1:3">
      <c r="A51" s="19" t="s">
        <v>53</v>
      </c>
      <c r="B51" s="20">
        <v>1291668</v>
      </c>
      <c r="C51" s="21">
        <f t="shared" si="1"/>
        <v>2551</v>
      </c>
    </row>
    <row r="52" s="1" customFormat="1" ht="21" customHeight="1" spans="1:3">
      <c r="A52" s="19" t="s">
        <v>54</v>
      </c>
      <c r="B52" s="20">
        <v>408112</v>
      </c>
      <c r="C52" s="21">
        <f t="shared" si="1"/>
        <v>806</v>
      </c>
    </row>
    <row r="53" s="1" customFormat="1" ht="21" customHeight="1" spans="1:3">
      <c r="A53" s="19" t="s">
        <v>55</v>
      </c>
      <c r="B53" s="20">
        <v>331438</v>
      </c>
      <c r="C53" s="21">
        <f t="shared" si="1"/>
        <v>654</v>
      </c>
    </row>
    <row r="54" s="1" customFormat="1" ht="21" customHeight="1" spans="1:3">
      <c r="A54" s="19" t="s">
        <v>56</v>
      </c>
      <c r="B54" s="20">
        <v>374848</v>
      </c>
      <c r="C54" s="21">
        <f t="shared" si="1"/>
        <v>740</v>
      </c>
    </row>
    <row r="55" s="1" customFormat="1" ht="21" customHeight="1" spans="1:3">
      <c r="A55" s="19" t="s">
        <v>57</v>
      </c>
      <c r="B55" s="20">
        <v>805177</v>
      </c>
      <c r="C55" s="21">
        <f t="shared" si="1"/>
        <v>1590</v>
      </c>
    </row>
    <row r="56" s="1" customFormat="1" ht="21" customHeight="1" spans="1:3">
      <c r="A56" s="19" t="s">
        <v>58</v>
      </c>
      <c r="B56" s="20">
        <v>941325</v>
      </c>
      <c r="C56" s="21">
        <f t="shared" si="1"/>
        <v>1859</v>
      </c>
    </row>
    <row r="57" s="1" customFormat="1" ht="21" customHeight="1" spans="1:3">
      <c r="A57" s="19" t="s">
        <v>59</v>
      </c>
      <c r="B57" s="20">
        <v>95136</v>
      </c>
      <c r="C57" s="21">
        <f t="shared" si="1"/>
        <v>188</v>
      </c>
    </row>
    <row r="58" s="1" customFormat="1" ht="21" customHeight="1" spans="1:3">
      <c r="A58" s="19" t="s">
        <v>60</v>
      </c>
      <c r="B58" s="20">
        <v>134691</v>
      </c>
      <c r="C58" s="21">
        <f t="shared" si="1"/>
        <v>266</v>
      </c>
    </row>
    <row r="59" s="1" customFormat="1" ht="21" customHeight="1" spans="1:3">
      <c r="A59" s="19" t="s">
        <v>61</v>
      </c>
      <c r="B59" s="20">
        <v>817442</v>
      </c>
      <c r="C59" s="21">
        <f t="shared" si="1"/>
        <v>1614</v>
      </c>
    </row>
    <row r="60" s="1" customFormat="1" ht="21" customHeight="1" spans="1:3">
      <c r="A60" s="19" t="s">
        <v>62</v>
      </c>
      <c r="B60" s="20">
        <v>1998619</v>
      </c>
      <c r="C60" s="21">
        <f>ROUND((219618-5463.95)*B60/$B$7,0)+2.05</f>
        <v>3949.05</v>
      </c>
    </row>
    <row r="61" s="1" customFormat="1" ht="21" customHeight="1" spans="1:3">
      <c r="A61" s="19" t="s">
        <v>63</v>
      </c>
      <c r="B61" s="20">
        <v>674829</v>
      </c>
      <c r="C61" s="21">
        <f t="shared" si="1"/>
        <v>1333</v>
      </c>
    </row>
    <row r="62" s="1" customFormat="1" ht="21" customHeight="1" spans="1:3">
      <c r="A62" s="19" t="s">
        <v>64</v>
      </c>
      <c r="B62" s="20">
        <v>1040779</v>
      </c>
      <c r="C62" s="21">
        <f t="shared" si="1"/>
        <v>2055</v>
      </c>
    </row>
    <row r="63" s="1" customFormat="1" ht="21" customHeight="1" spans="1:3">
      <c r="A63" s="19" t="s">
        <v>65</v>
      </c>
      <c r="B63" s="20">
        <v>936931</v>
      </c>
      <c r="C63" s="21">
        <f t="shared" si="1"/>
        <v>1850</v>
      </c>
    </row>
    <row r="64" s="1" customFormat="1" ht="21" customHeight="1" spans="1:3">
      <c r="A64" s="19" t="s">
        <v>66</v>
      </c>
      <c r="B64" s="20">
        <v>430831</v>
      </c>
      <c r="C64" s="21">
        <f t="shared" si="1"/>
        <v>851</v>
      </c>
    </row>
    <row r="65" s="1" customFormat="1" ht="92" customHeight="1" spans="1:3">
      <c r="A65" s="22" t="s">
        <v>67</v>
      </c>
      <c r="B65" s="23"/>
      <c r="C65" s="24"/>
    </row>
  </sheetData>
  <mergeCells count="5">
    <mergeCell ref="A2:C2"/>
    <mergeCell ref="A65:C65"/>
    <mergeCell ref="A4:A5"/>
    <mergeCell ref="B4:B5"/>
    <mergeCell ref="C4:C5"/>
  </mergeCells>
  <printOptions horizontalCentered="1"/>
  <pageMargins left="0.66875" right="0.66875" top="0.786805555555556" bottom="0.786805555555556" header="0.5" footer="0.5"/>
  <pageSetup paperSize="9" scale="93"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省卫生和计划生育委员会</Company>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梁晶莹</dc:creator>
  <cp:lastModifiedBy>李雅</cp:lastModifiedBy>
  <dcterms:created xsi:type="dcterms:W3CDTF">2021-12-03T00:33:00Z</dcterms:created>
  <dcterms:modified xsi:type="dcterms:W3CDTF">2021-12-20T03:42:17Z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ICV">
    <vt:lpwstr>5574E8C919A1465D850BC5523C2C0394</vt:lpwstr>
  </property>
</Properties>
</file>