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555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<sst xmlns="http://schemas.openxmlformats.org/spreadsheetml/2006/main" count="150" uniqueCount="146">
  <si>
    <t>附件：</t>
  </si>
  <si>
    <t>纳入直达资金管理的2020年城乡居民基本养老保险中央财政补助资金表</t>
  </si>
  <si>
    <t>单位：万元</t>
  </si>
  <si>
    <t>市称</t>
  </si>
  <si>
    <t>县（市、区）</t>
  </si>
  <si>
    <t>2019年发放人次数</t>
  </si>
  <si>
    <t>已下达资金</t>
  </si>
  <si>
    <t>本次下达</t>
  </si>
  <si>
    <t>备注</t>
  </si>
  <si>
    <t>02001参照直达资金</t>
  </si>
  <si>
    <t>01002正常转移支付</t>
  </si>
  <si>
    <t>小计</t>
  </si>
  <si>
    <t>全省合计</t>
  </si>
  <si>
    <t>广州市</t>
  </si>
  <si>
    <t>广州市本级</t>
  </si>
  <si>
    <t>市级统筹</t>
  </si>
  <si>
    <t>珠海市</t>
  </si>
  <si>
    <t>珠海市本级</t>
  </si>
  <si>
    <t>汕头市</t>
  </si>
  <si>
    <t>龙湖区</t>
  </si>
  <si>
    <t>潮阳区</t>
  </si>
  <si>
    <t>潮南区</t>
  </si>
  <si>
    <t>澄海区</t>
  </si>
  <si>
    <t>金平区</t>
  </si>
  <si>
    <t>濠江区</t>
  </si>
  <si>
    <t>南澳县</t>
  </si>
  <si>
    <t>韶关市</t>
  </si>
  <si>
    <t>武江区</t>
  </si>
  <si>
    <t>曲江区</t>
  </si>
  <si>
    <t>乐昌市</t>
  </si>
  <si>
    <t>浈江区</t>
  </si>
  <si>
    <t>新丰县</t>
  </si>
  <si>
    <t>始兴县</t>
  </si>
  <si>
    <t>仁化县</t>
  </si>
  <si>
    <t>乳源县</t>
  </si>
  <si>
    <t>翁源县</t>
  </si>
  <si>
    <t>南雄市</t>
  </si>
  <si>
    <t>河源市</t>
  </si>
  <si>
    <t>源城区</t>
  </si>
  <si>
    <t>东源县</t>
  </si>
  <si>
    <t>和平县</t>
  </si>
  <si>
    <t>连平县</t>
  </si>
  <si>
    <t>紫金县</t>
  </si>
  <si>
    <t>龙川县</t>
  </si>
  <si>
    <t>梅州市</t>
  </si>
  <si>
    <t>平远县</t>
  </si>
  <si>
    <t>梅江区</t>
  </si>
  <si>
    <t>蕉岭县</t>
  </si>
  <si>
    <t>梅县区</t>
  </si>
  <si>
    <t>大埔县</t>
  </si>
  <si>
    <t>丰顺县</t>
  </si>
  <si>
    <t>兴宁市</t>
  </si>
  <si>
    <t>五华县</t>
  </si>
  <si>
    <t>惠州市</t>
  </si>
  <si>
    <t>惠城区</t>
  </si>
  <si>
    <t>仲恺区</t>
  </si>
  <si>
    <t>惠阳区</t>
  </si>
  <si>
    <t>惠东县</t>
  </si>
  <si>
    <t>龙门县</t>
  </si>
  <si>
    <t>大亚湾区</t>
  </si>
  <si>
    <t>博罗县</t>
  </si>
  <si>
    <t>汕尾市</t>
  </si>
  <si>
    <t>红海湾区</t>
  </si>
  <si>
    <t>华侨区</t>
  </si>
  <si>
    <t>城区</t>
  </si>
  <si>
    <t>陆河县</t>
  </si>
  <si>
    <t>陆丰市</t>
  </si>
  <si>
    <t>海丰县</t>
  </si>
  <si>
    <t>东莞市</t>
  </si>
  <si>
    <t>东莞市本级</t>
  </si>
  <si>
    <t>江门市</t>
  </si>
  <si>
    <t>蓬江区</t>
  </si>
  <si>
    <t>鹤山市</t>
  </si>
  <si>
    <t>新会区</t>
  </si>
  <si>
    <t>江海区</t>
  </si>
  <si>
    <t>开平市</t>
  </si>
  <si>
    <t>台山市</t>
  </si>
  <si>
    <t>恩平市</t>
  </si>
  <si>
    <t>佛山市</t>
  </si>
  <si>
    <t>禅城区</t>
  </si>
  <si>
    <t>南海区</t>
  </si>
  <si>
    <t>高明区</t>
  </si>
  <si>
    <t>三水区</t>
  </si>
  <si>
    <t>顺德区</t>
  </si>
  <si>
    <t>阳江市</t>
  </si>
  <si>
    <t>江城区</t>
  </si>
  <si>
    <t>高新区</t>
  </si>
  <si>
    <t>阳东区</t>
  </si>
  <si>
    <t>阳西县</t>
  </si>
  <si>
    <t>海陵区</t>
  </si>
  <si>
    <t>阳春市</t>
  </si>
  <si>
    <t>湛江市</t>
  </si>
  <si>
    <t>坡头区</t>
  </si>
  <si>
    <t>麻章区</t>
  </si>
  <si>
    <t>霞山区</t>
  </si>
  <si>
    <t>遂溪县</t>
  </si>
  <si>
    <t>吴川市</t>
  </si>
  <si>
    <t>赤坎区</t>
  </si>
  <si>
    <t>开发区</t>
  </si>
  <si>
    <t>廉江市</t>
  </si>
  <si>
    <t>徐闻县</t>
  </si>
  <si>
    <t>雷州市</t>
  </si>
  <si>
    <t>茂名市</t>
  </si>
  <si>
    <t>茂南区</t>
  </si>
  <si>
    <t>信宜市</t>
  </si>
  <si>
    <t>电白区</t>
  </si>
  <si>
    <t>滨海新区</t>
  </si>
  <si>
    <t>化州市</t>
  </si>
  <si>
    <t>高州市</t>
  </si>
  <si>
    <t>肇庆市</t>
  </si>
  <si>
    <t>鼎湖区</t>
  </si>
  <si>
    <t>高要区</t>
  </si>
  <si>
    <t>四会市</t>
  </si>
  <si>
    <t>端州区</t>
  </si>
  <si>
    <t>德庆县</t>
  </si>
  <si>
    <t>广宁县</t>
  </si>
  <si>
    <t>封开县</t>
  </si>
  <si>
    <t>怀集县</t>
  </si>
  <si>
    <t>清远市</t>
  </si>
  <si>
    <t>佛冈县</t>
  </si>
  <si>
    <t>阳山县</t>
  </si>
  <si>
    <t>清城区</t>
  </si>
  <si>
    <t>清新区</t>
  </si>
  <si>
    <t>连州市</t>
  </si>
  <si>
    <t>连山县</t>
  </si>
  <si>
    <t>连南县</t>
  </si>
  <si>
    <t>英德市</t>
  </si>
  <si>
    <t>潮州市</t>
  </si>
  <si>
    <t>湘桥区</t>
  </si>
  <si>
    <t>潮安区</t>
  </si>
  <si>
    <t>枫溪区</t>
  </si>
  <si>
    <t>饶平县</t>
  </si>
  <si>
    <t>揭阳市</t>
  </si>
  <si>
    <t>揭东区</t>
  </si>
  <si>
    <t>榕城区</t>
  </si>
  <si>
    <t>产业园区</t>
  </si>
  <si>
    <t>空港区</t>
  </si>
  <si>
    <t>惠来县</t>
  </si>
  <si>
    <t>普宁市</t>
  </si>
  <si>
    <t>揭西县</t>
  </si>
  <si>
    <t>云浮市</t>
  </si>
  <si>
    <t>云城区</t>
  </si>
  <si>
    <t>云安区</t>
  </si>
  <si>
    <t>郁南县</t>
  </si>
  <si>
    <t>新兴县</t>
  </si>
  <si>
    <t>罗定市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</si>
</sst>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25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0" borderId="0">
      <alignment/>
      <protection/>
    </xf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" fillId="0" borderId="9" xfId="28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城乡居民养老（县级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16.25390625" style="4" customWidth="1"/>
    <col min="2" max="2" width="18.75390625" style="4" customWidth="1"/>
    <col min="3" max="3" width="18.50390625" style="4" customWidth="1"/>
    <col min="4" max="4" width="19.25390625" style="4" customWidth="1"/>
    <col min="5" max="5" width="21.75390625" style="4" customWidth="1"/>
    <col min="6" max="6" width="21.875" style="4" customWidth="1"/>
    <col min="7" max="7" width="17.75390625" style="4" customWidth="1"/>
    <col min="8" max="8" width="13.375" style="4" customWidth="1"/>
    <col min="9" max="16384" width="9.00390625" style="4" customWidth="1"/>
  </cols>
  <sheetData>
    <row r="1" ht="24.75" customHeight="1">
      <c r="A1" s="5" t="s">
        <v>0</v>
      </c>
    </row>
    <row r="2" spans="1:8" ht="24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6.25" customHeight="1">
      <c r="A3" s="6"/>
      <c r="B3" s="6"/>
      <c r="C3" s="6"/>
      <c r="D3" s="6"/>
      <c r="E3" s="6"/>
      <c r="F3" s="6"/>
      <c r="G3" s="6"/>
      <c r="H3" s="6"/>
    </row>
    <row r="4" ht="24.75" customHeight="1">
      <c r="H4" s="7" t="s">
        <v>2</v>
      </c>
    </row>
    <row r="5" spans="1:8" s="1" customFormat="1" ht="42" customHeight="1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/>
      <c r="G5" s="11"/>
      <c r="H5" s="12" t="s">
        <v>8</v>
      </c>
    </row>
    <row r="6" spans="1:8" s="1" customFormat="1" ht="37.5" customHeight="1">
      <c r="A6" s="8"/>
      <c r="B6" s="8"/>
      <c r="C6" s="9"/>
      <c r="D6" s="13"/>
      <c r="E6" s="14" t="s">
        <v>9</v>
      </c>
      <c r="F6" s="11" t="s">
        <v>10</v>
      </c>
      <c r="G6" s="11" t="s">
        <v>11</v>
      </c>
      <c r="H6" s="15"/>
    </row>
    <row r="7" spans="1:8" s="2" customFormat="1" ht="30" customHeight="1">
      <c r="A7" s="16" t="s">
        <v>12</v>
      </c>
      <c r="B7" s="16"/>
      <c r="C7" s="17">
        <f>SUM(C8,C9,C10,C18,C29,C36,C45,C53,C60,C61,C69,C75,C82,C93,C101,C111,C120,C125,C133)</f>
        <v>102924928</v>
      </c>
      <c r="D7" s="17">
        <f>SUM(D8,D9,D10,D18,D29,D36,D45,D53,D60,D61,D69,D75,D82,D93,D101,D111,D120,D125,D133)</f>
        <v>420300</v>
      </c>
      <c r="E7" s="17">
        <f>SUM(E8,E9,E10,E18,E29,E36,E45,E53,E60,E61,E69,E75,E82,E93,E101,E111,E120,E125,E133)</f>
        <v>28500</v>
      </c>
      <c r="F7" s="17">
        <f>SUM(F8,F9,F10,F18,F29,F36,F45,F53,F60,F61,F69,F75,F82,F93,F101,F111,F120,F125,F133)</f>
        <v>32600</v>
      </c>
      <c r="G7" s="17">
        <f>SUM(G8,G9,G10,G18,G29,G36,G45,G53,G60,G61,G69,G75,G82,G93,G101,G111,G120,G125,G133)</f>
        <v>61100</v>
      </c>
      <c r="H7" s="18"/>
    </row>
    <row r="8" spans="1:8" s="2" customFormat="1" ht="30" customHeight="1">
      <c r="A8" s="16" t="s">
        <v>13</v>
      </c>
      <c r="B8" s="16" t="s">
        <v>14</v>
      </c>
      <c r="C8" s="17">
        <v>5849488</v>
      </c>
      <c r="D8" s="17">
        <v>21526</v>
      </c>
      <c r="E8" s="17">
        <f>ROUND(C8*2.76901/10000,0)</f>
        <v>1620</v>
      </c>
      <c r="F8" s="19">
        <f>ROUND(C8*3.167357/10000,0)</f>
        <v>1853</v>
      </c>
      <c r="G8" s="17">
        <f>SUM(E8:F8)</f>
        <v>3473</v>
      </c>
      <c r="H8" s="20" t="s">
        <v>15</v>
      </c>
    </row>
    <row r="9" spans="1:8" s="2" customFormat="1" ht="30" customHeight="1">
      <c r="A9" s="16" t="s">
        <v>16</v>
      </c>
      <c r="B9" s="16" t="s">
        <v>17</v>
      </c>
      <c r="C9" s="17">
        <v>490510</v>
      </c>
      <c r="D9" s="17">
        <v>1969</v>
      </c>
      <c r="E9" s="17">
        <f>ROUND(C9*2.76901/10000,0)</f>
        <v>136</v>
      </c>
      <c r="F9" s="19">
        <f>ROUND(C9*3.167357/10000,0)</f>
        <v>155</v>
      </c>
      <c r="G9" s="17">
        <f>SUM(E9:F9)</f>
        <v>291</v>
      </c>
      <c r="H9" s="20" t="s">
        <v>15</v>
      </c>
    </row>
    <row r="10" spans="1:8" s="2" customFormat="1" ht="30" customHeight="1">
      <c r="A10" s="16" t="s">
        <v>18</v>
      </c>
      <c r="B10" s="16"/>
      <c r="C10" s="17">
        <f>SUM(C11:C17)</f>
        <v>6992571</v>
      </c>
      <c r="D10" s="17">
        <f>SUM(D11:D17)</f>
        <v>28090</v>
      </c>
      <c r="E10" s="17">
        <f>SUM(E11:E17)</f>
        <v>1936</v>
      </c>
      <c r="F10" s="17">
        <f>SUM(F11:F17)</f>
        <v>2213</v>
      </c>
      <c r="G10" s="17">
        <f>SUM(G11:G17)</f>
        <v>4149</v>
      </c>
      <c r="H10" s="18"/>
    </row>
    <row r="11" spans="1:8" s="3" customFormat="1" ht="30" customHeight="1">
      <c r="A11" s="16"/>
      <c r="B11" s="21" t="s">
        <v>19</v>
      </c>
      <c r="C11" s="17">
        <v>503068</v>
      </c>
      <c r="D11" s="17">
        <v>1978</v>
      </c>
      <c r="E11" s="17">
        <f aca="true" t="shared" si="0" ref="E11:E17">ROUND(C11*2.76901/10000,0)</f>
        <v>139</v>
      </c>
      <c r="F11" s="19">
        <f aca="true" t="shared" si="1" ref="F11:F17">ROUND(C11*3.167357/10000,0)</f>
        <v>159</v>
      </c>
      <c r="G11" s="17">
        <f aca="true" t="shared" si="2" ref="G11:G17">SUM(E11:F11)</f>
        <v>298</v>
      </c>
      <c r="H11" s="20"/>
    </row>
    <row r="12" spans="1:8" s="3" customFormat="1" ht="30" customHeight="1">
      <c r="A12" s="16"/>
      <c r="B12" s="21" t="s">
        <v>20</v>
      </c>
      <c r="C12" s="17">
        <v>2231086</v>
      </c>
      <c r="D12" s="17">
        <v>8950</v>
      </c>
      <c r="E12" s="17">
        <f t="shared" si="0"/>
        <v>618</v>
      </c>
      <c r="F12" s="19">
        <f t="shared" si="1"/>
        <v>707</v>
      </c>
      <c r="G12" s="17">
        <f t="shared" si="2"/>
        <v>1325</v>
      </c>
      <c r="H12" s="20"/>
    </row>
    <row r="13" spans="1:8" s="3" customFormat="1" ht="30" customHeight="1">
      <c r="A13" s="16"/>
      <c r="B13" s="21" t="s">
        <v>21</v>
      </c>
      <c r="C13" s="17">
        <v>1845338</v>
      </c>
      <c r="D13" s="17">
        <v>7398</v>
      </c>
      <c r="E13" s="17">
        <f t="shared" si="0"/>
        <v>511</v>
      </c>
      <c r="F13" s="19">
        <f t="shared" si="1"/>
        <v>584</v>
      </c>
      <c r="G13" s="17">
        <f t="shared" si="2"/>
        <v>1095</v>
      </c>
      <c r="H13" s="20"/>
    </row>
    <row r="14" spans="1:8" s="3" customFormat="1" ht="30" customHeight="1">
      <c r="A14" s="16"/>
      <c r="B14" s="21" t="s">
        <v>22</v>
      </c>
      <c r="C14" s="17">
        <v>1359162</v>
      </c>
      <c r="D14" s="17">
        <v>5527</v>
      </c>
      <c r="E14" s="17">
        <f t="shared" si="0"/>
        <v>376</v>
      </c>
      <c r="F14" s="19">
        <f t="shared" si="1"/>
        <v>430</v>
      </c>
      <c r="G14" s="17">
        <f t="shared" si="2"/>
        <v>806</v>
      </c>
      <c r="H14" s="20"/>
    </row>
    <row r="15" spans="1:8" s="3" customFormat="1" ht="30" customHeight="1">
      <c r="A15" s="16"/>
      <c r="B15" s="16" t="s">
        <v>23</v>
      </c>
      <c r="C15" s="17">
        <v>468064</v>
      </c>
      <c r="D15" s="17">
        <v>1888</v>
      </c>
      <c r="E15" s="17">
        <f t="shared" si="0"/>
        <v>130</v>
      </c>
      <c r="F15" s="19">
        <f t="shared" si="1"/>
        <v>148</v>
      </c>
      <c r="G15" s="17">
        <f t="shared" si="2"/>
        <v>278</v>
      </c>
      <c r="H15" s="20"/>
    </row>
    <row r="16" spans="1:8" s="3" customFormat="1" ht="30" customHeight="1">
      <c r="A16" s="16"/>
      <c r="B16" s="16" t="s">
        <v>24</v>
      </c>
      <c r="C16" s="17">
        <v>461502</v>
      </c>
      <c r="D16" s="17">
        <v>1845</v>
      </c>
      <c r="E16" s="17">
        <f t="shared" si="0"/>
        <v>128</v>
      </c>
      <c r="F16" s="19">
        <f t="shared" si="1"/>
        <v>146</v>
      </c>
      <c r="G16" s="17">
        <f t="shared" si="2"/>
        <v>274</v>
      </c>
      <c r="H16" s="20"/>
    </row>
    <row r="17" spans="1:8" s="2" customFormat="1" ht="30" customHeight="1">
      <c r="A17" s="16"/>
      <c r="B17" s="16" t="s">
        <v>25</v>
      </c>
      <c r="C17" s="17">
        <v>124351</v>
      </c>
      <c r="D17" s="17">
        <v>504</v>
      </c>
      <c r="E17" s="17">
        <f t="shared" si="0"/>
        <v>34</v>
      </c>
      <c r="F17" s="19">
        <f t="shared" si="1"/>
        <v>39</v>
      </c>
      <c r="G17" s="17">
        <f t="shared" si="2"/>
        <v>73</v>
      </c>
      <c r="H17" s="18"/>
    </row>
    <row r="18" spans="1:8" s="2" customFormat="1" ht="30" customHeight="1">
      <c r="A18" s="16" t="s">
        <v>26</v>
      </c>
      <c r="B18" s="16"/>
      <c r="C18" s="17">
        <f>SUM(C19:C28)</f>
        <v>4059432</v>
      </c>
      <c r="D18" s="17">
        <f>SUM(D19:D28)</f>
        <v>17089</v>
      </c>
      <c r="E18" s="17">
        <f>SUM(E19:E28)</f>
        <v>1124</v>
      </c>
      <c r="F18" s="17">
        <f>SUM(F19:F28)</f>
        <v>1287</v>
      </c>
      <c r="G18" s="17">
        <f>SUM(G19:G28)</f>
        <v>2411</v>
      </c>
      <c r="H18" s="18"/>
    </row>
    <row r="19" spans="1:8" s="3" customFormat="1" ht="30" customHeight="1">
      <c r="A19" s="21"/>
      <c r="B19" s="21" t="s">
        <v>27</v>
      </c>
      <c r="C19" s="17">
        <v>176399</v>
      </c>
      <c r="D19" s="17">
        <v>735</v>
      </c>
      <c r="E19" s="17">
        <f aca="true" t="shared" si="3" ref="E19:E28">ROUND(C19*2.76901/10000,0)</f>
        <v>49</v>
      </c>
      <c r="F19" s="19">
        <f aca="true" t="shared" si="4" ref="F19:F28">ROUND(C19*3.167357/10000,0)</f>
        <v>56</v>
      </c>
      <c r="G19" s="17">
        <f aca="true" t="shared" si="5" ref="G19:G28">SUM(E19:F19)</f>
        <v>105</v>
      </c>
      <c r="H19" s="20"/>
    </row>
    <row r="20" spans="1:8" s="3" customFormat="1" ht="30" customHeight="1">
      <c r="A20" s="21"/>
      <c r="B20" s="21" t="s">
        <v>28</v>
      </c>
      <c r="C20" s="17">
        <v>347037</v>
      </c>
      <c r="D20" s="17">
        <v>1448</v>
      </c>
      <c r="E20" s="17">
        <f t="shared" si="3"/>
        <v>96</v>
      </c>
      <c r="F20" s="19">
        <f t="shared" si="4"/>
        <v>110</v>
      </c>
      <c r="G20" s="17">
        <f t="shared" si="5"/>
        <v>206</v>
      </c>
      <c r="H20" s="20"/>
    </row>
    <row r="21" spans="1:8" s="3" customFormat="1" ht="30" customHeight="1">
      <c r="A21" s="21"/>
      <c r="B21" s="21" t="s">
        <v>29</v>
      </c>
      <c r="C21" s="17">
        <v>659777</v>
      </c>
      <c r="D21" s="17">
        <v>2709</v>
      </c>
      <c r="E21" s="17">
        <f t="shared" si="3"/>
        <v>183</v>
      </c>
      <c r="F21" s="19">
        <f t="shared" si="4"/>
        <v>209</v>
      </c>
      <c r="G21" s="17">
        <f t="shared" si="5"/>
        <v>392</v>
      </c>
      <c r="H21" s="20"/>
    </row>
    <row r="22" spans="1:8" s="3" customFormat="1" ht="30" customHeight="1">
      <c r="A22" s="16"/>
      <c r="B22" s="21" t="s">
        <v>30</v>
      </c>
      <c r="C22" s="17">
        <v>195294</v>
      </c>
      <c r="D22" s="17">
        <v>829</v>
      </c>
      <c r="E22" s="17">
        <f t="shared" si="3"/>
        <v>54</v>
      </c>
      <c r="F22" s="19">
        <f t="shared" si="4"/>
        <v>62</v>
      </c>
      <c r="G22" s="17">
        <f t="shared" si="5"/>
        <v>116</v>
      </c>
      <c r="H22" s="20"/>
    </row>
    <row r="23" spans="1:8" s="3" customFormat="1" ht="30" customHeight="1">
      <c r="A23" s="16"/>
      <c r="B23" s="16" t="s">
        <v>31</v>
      </c>
      <c r="C23" s="17">
        <v>369145</v>
      </c>
      <c r="D23" s="17">
        <v>1549</v>
      </c>
      <c r="E23" s="17">
        <f t="shared" si="3"/>
        <v>102</v>
      </c>
      <c r="F23" s="19">
        <f t="shared" si="4"/>
        <v>117</v>
      </c>
      <c r="G23" s="17">
        <f t="shared" si="5"/>
        <v>219</v>
      </c>
      <c r="H23" s="20"/>
    </row>
    <row r="24" spans="1:8" s="3" customFormat="1" ht="30" customHeight="1">
      <c r="A24" s="16"/>
      <c r="B24" s="16" t="s">
        <v>32</v>
      </c>
      <c r="C24" s="17">
        <v>374515</v>
      </c>
      <c r="D24" s="17">
        <v>1602</v>
      </c>
      <c r="E24" s="17">
        <f t="shared" si="3"/>
        <v>104</v>
      </c>
      <c r="F24" s="19">
        <f t="shared" si="4"/>
        <v>119</v>
      </c>
      <c r="G24" s="17">
        <f t="shared" si="5"/>
        <v>223</v>
      </c>
      <c r="H24" s="20"/>
    </row>
    <row r="25" spans="1:8" s="2" customFormat="1" ht="30" customHeight="1">
      <c r="A25" s="16"/>
      <c r="B25" s="21" t="s">
        <v>33</v>
      </c>
      <c r="C25" s="17">
        <v>330139</v>
      </c>
      <c r="D25" s="17">
        <v>1380</v>
      </c>
      <c r="E25" s="17">
        <f t="shared" si="3"/>
        <v>91</v>
      </c>
      <c r="F25" s="19">
        <f t="shared" si="4"/>
        <v>105</v>
      </c>
      <c r="G25" s="17">
        <f t="shared" si="5"/>
        <v>196</v>
      </c>
      <c r="H25" s="18"/>
    </row>
    <row r="26" spans="1:8" s="2" customFormat="1" ht="30" customHeight="1">
      <c r="A26" s="16"/>
      <c r="B26" s="21" t="s">
        <v>34</v>
      </c>
      <c r="C26" s="17">
        <v>310219</v>
      </c>
      <c r="D26" s="17">
        <v>1277</v>
      </c>
      <c r="E26" s="17">
        <f t="shared" si="3"/>
        <v>86</v>
      </c>
      <c r="F26" s="19">
        <f t="shared" si="4"/>
        <v>98</v>
      </c>
      <c r="G26" s="17">
        <f t="shared" si="5"/>
        <v>184</v>
      </c>
      <c r="H26" s="18"/>
    </row>
    <row r="27" spans="1:8" s="2" customFormat="1" ht="30" customHeight="1">
      <c r="A27" s="16"/>
      <c r="B27" s="16" t="s">
        <v>35</v>
      </c>
      <c r="C27" s="17">
        <v>593301</v>
      </c>
      <c r="D27" s="17">
        <v>2495</v>
      </c>
      <c r="E27" s="17">
        <f t="shared" si="3"/>
        <v>164</v>
      </c>
      <c r="F27" s="19">
        <f t="shared" si="4"/>
        <v>188</v>
      </c>
      <c r="G27" s="17">
        <f t="shared" si="5"/>
        <v>352</v>
      </c>
      <c r="H27" s="18"/>
    </row>
    <row r="28" spans="1:8" s="2" customFormat="1" ht="30" customHeight="1">
      <c r="A28" s="16"/>
      <c r="B28" s="21" t="s">
        <v>36</v>
      </c>
      <c r="C28" s="17">
        <v>703606</v>
      </c>
      <c r="D28" s="17">
        <v>3065</v>
      </c>
      <c r="E28" s="17">
        <f t="shared" si="3"/>
        <v>195</v>
      </c>
      <c r="F28" s="19">
        <f t="shared" si="4"/>
        <v>223</v>
      </c>
      <c r="G28" s="17">
        <f t="shared" si="5"/>
        <v>418</v>
      </c>
      <c r="H28" s="18"/>
    </row>
    <row r="29" spans="1:8" s="2" customFormat="1" ht="30" customHeight="1">
      <c r="A29" s="16" t="s">
        <v>37</v>
      </c>
      <c r="B29" s="16"/>
      <c r="C29" s="17">
        <f>SUM(C30:C35)</f>
        <v>4810667</v>
      </c>
      <c r="D29" s="17">
        <f>SUM(D30:D35)</f>
        <v>20454</v>
      </c>
      <c r="E29" s="17">
        <f>SUM(E30:E35)</f>
        <v>1332</v>
      </c>
      <c r="F29" s="17">
        <f>SUM(F30:F35)</f>
        <v>1524</v>
      </c>
      <c r="G29" s="17">
        <f>SUM(G30:G35)</f>
        <v>2856</v>
      </c>
      <c r="H29" s="18"/>
    </row>
    <row r="30" spans="1:8" s="3" customFormat="1" ht="30" customHeight="1">
      <c r="A30" s="16"/>
      <c r="B30" s="21" t="s">
        <v>38</v>
      </c>
      <c r="C30" s="17">
        <v>302271</v>
      </c>
      <c r="D30" s="17">
        <v>1325</v>
      </c>
      <c r="E30" s="17">
        <f aca="true" t="shared" si="6" ref="E30:E35">ROUND(C30*2.76901/10000,0)</f>
        <v>84</v>
      </c>
      <c r="F30" s="19">
        <f aca="true" t="shared" si="7" ref="F30:F35">ROUND(C30*3.167357/10000,0)</f>
        <v>96</v>
      </c>
      <c r="G30" s="17">
        <f aca="true" t="shared" si="8" ref="G30:G35">SUM(E30:F30)</f>
        <v>180</v>
      </c>
      <c r="H30" s="22"/>
    </row>
    <row r="31" spans="1:8" s="3" customFormat="1" ht="30" customHeight="1">
      <c r="A31" s="16"/>
      <c r="B31" s="21" t="s">
        <v>39</v>
      </c>
      <c r="C31" s="17">
        <v>856249</v>
      </c>
      <c r="D31" s="17">
        <v>3754</v>
      </c>
      <c r="E31" s="17">
        <f t="shared" si="6"/>
        <v>237</v>
      </c>
      <c r="F31" s="19">
        <f t="shared" si="7"/>
        <v>271</v>
      </c>
      <c r="G31" s="17">
        <f t="shared" si="8"/>
        <v>508</v>
      </c>
      <c r="H31" s="20"/>
    </row>
    <row r="32" spans="1:8" s="3" customFormat="1" ht="30" customHeight="1">
      <c r="A32" s="21"/>
      <c r="B32" s="16" t="s">
        <v>40</v>
      </c>
      <c r="C32" s="17">
        <v>772936</v>
      </c>
      <c r="D32" s="17">
        <v>3276</v>
      </c>
      <c r="E32" s="17">
        <f t="shared" si="6"/>
        <v>214</v>
      </c>
      <c r="F32" s="19">
        <f t="shared" si="7"/>
        <v>245</v>
      </c>
      <c r="G32" s="17">
        <f t="shared" si="8"/>
        <v>459</v>
      </c>
      <c r="H32" s="20"/>
    </row>
    <row r="33" spans="1:8" s="2" customFormat="1" ht="30" customHeight="1">
      <c r="A33" s="16"/>
      <c r="B33" s="21" t="s">
        <v>41</v>
      </c>
      <c r="C33" s="17">
        <v>589787</v>
      </c>
      <c r="D33" s="17">
        <v>2376</v>
      </c>
      <c r="E33" s="17">
        <f t="shared" si="6"/>
        <v>163</v>
      </c>
      <c r="F33" s="19">
        <f t="shared" si="7"/>
        <v>187</v>
      </c>
      <c r="G33" s="17">
        <f t="shared" si="8"/>
        <v>350</v>
      </c>
      <c r="H33" s="18"/>
    </row>
    <row r="34" spans="1:8" s="2" customFormat="1" ht="30" customHeight="1">
      <c r="A34" s="16"/>
      <c r="B34" s="16" t="s">
        <v>42</v>
      </c>
      <c r="C34" s="17">
        <v>1019710</v>
      </c>
      <c r="D34" s="17">
        <v>4296</v>
      </c>
      <c r="E34" s="17">
        <f t="shared" si="6"/>
        <v>282</v>
      </c>
      <c r="F34" s="19">
        <f t="shared" si="7"/>
        <v>323</v>
      </c>
      <c r="G34" s="17">
        <f t="shared" si="8"/>
        <v>605</v>
      </c>
      <c r="H34" s="18"/>
    </row>
    <row r="35" spans="1:8" s="2" customFormat="1" ht="30" customHeight="1">
      <c r="A35" s="16"/>
      <c r="B35" s="21" t="s">
        <v>43</v>
      </c>
      <c r="C35" s="17">
        <v>1269714</v>
      </c>
      <c r="D35" s="17">
        <v>5427</v>
      </c>
      <c r="E35" s="17">
        <f t="shared" si="6"/>
        <v>352</v>
      </c>
      <c r="F35" s="19">
        <f t="shared" si="7"/>
        <v>402</v>
      </c>
      <c r="G35" s="17">
        <f t="shared" si="8"/>
        <v>754</v>
      </c>
      <c r="H35" s="18"/>
    </row>
    <row r="36" spans="1:8" s="2" customFormat="1" ht="30" customHeight="1">
      <c r="A36" s="16" t="s">
        <v>44</v>
      </c>
      <c r="B36" s="21"/>
      <c r="C36" s="17">
        <f>SUM(C37:C44)</f>
        <v>7036084</v>
      </c>
      <c r="D36" s="17">
        <f>SUM(D37:D44)</f>
        <v>29596</v>
      </c>
      <c r="E36" s="17">
        <f>SUM(E37:E44)</f>
        <v>1948</v>
      </c>
      <c r="F36" s="17">
        <f>SUM(F37:F44)</f>
        <v>2229</v>
      </c>
      <c r="G36" s="17">
        <f>SUM(G37:G44)</f>
        <v>4177</v>
      </c>
      <c r="H36" s="18"/>
    </row>
    <row r="37" spans="1:8" s="3" customFormat="1" ht="30" customHeight="1">
      <c r="A37" s="16"/>
      <c r="B37" s="21" t="s">
        <v>45</v>
      </c>
      <c r="C37" s="17">
        <v>371086</v>
      </c>
      <c r="D37" s="17">
        <v>1586</v>
      </c>
      <c r="E37" s="17">
        <f aca="true" t="shared" si="9" ref="E37:E44">ROUND(C37*2.76901/10000,0)</f>
        <v>103</v>
      </c>
      <c r="F37" s="19">
        <f aca="true" t="shared" si="10" ref="F37:F44">ROUND(C37*3.167357/10000,0)</f>
        <v>118</v>
      </c>
      <c r="G37" s="17">
        <f aca="true" t="shared" si="11" ref="G37:G44">SUM(E37:F37)</f>
        <v>221</v>
      </c>
      <c r="H37" s="20"/>
    </row>
    <row r="38" spans="1:8" s="3" customFormat="1" ht="30" customHeight="1">
      <c r="A38" s="21"/>
      <c r="B38" s="21" t="s">
        <v>46</v>
      </c>
      <c r="C38" s="17">
        <v>293608</v>
      </c>
      <c r="D38" s="17">
        <v>1200</v>
      </c>
      <c r="E38" s="17">
        <f t="shared" si="9"/>
        <v>81</v>
      </c>
      <c r="F38" s="19">
        <f t="shared" si="10"/>
        <v>93</v>
      </c>
      <c r="G38" s="17">
        <f t="shared" si="11"/>
        <v>174</v>
      </c>
      <c r="H38" s="20"/>
    </row>
    <row r="39" spans="1:8" s="3" customFormat="1" ht="30" customHeight="1">
      <c r="A39" s="16"/>
      <c r="B39" s="21" t="s">
        <v>47</v>
      </c>
      <c r="C39" s="17">
        <v>336289</v>
      </c>
      <c r="D39" s="17">
        <v>1424</v>
      </c>
      <c r="E39" s="17">
        <f t="shared" si="9"/>
        <v>93</v>
      </c>
      <c r="F39" s="19">
        <f t="shared" si="10"/>
        <v>107</v>
      </c>
      <c r="G39" s="17">
        <f t="shared" si="11"/>
        <v>200</v>
      </c>
      <c r="H39" s="20"/>
    </row>
    <row r="40" spans="1:8" s="3" customFormat="1" ht="30" customHeight="1">
      <c r="A40" s="16"/>
      <c r="B40" s="21" t="s">
        <v>48</v>
      </c>
      <c r="C40" s="17">
        <v>992361</v>
      </c>
      <c r="D40" s="17">
        <v>4191</v>
      </c>
      <c r="E40" s="17">
        <f t="shared" si="9"/>
        <v>275</v>
      </c>
      <c r="F40" s="19">
        <f t="shared" si="10"/>
        <v>314</v>
      </c>
      <c r="G40" s="17">
        <f t="shared" si="11"/>
        <v>589</v>
      </c>
      <c r="H40" s="20"/>
    </row>
    <row r="41" spans="1:8" s="2" customFormat="1" ht="30" customHeight="1">
      <c r="A41" s="16"/>
      <c r="B41" s="21" t="s">
        <v>49</v>
      </c>
      <c r="C41" s="17">
        <v>718495</v>
      </c>
      <c r="D41" s="17">
        <v>3217</v>
      </c>
      <c r="E41" s="17">
        <f t="shared" si="9"/>
        <v>199</v>
      </c>
      <c r="F41" s="19">
        <f t="shared" si="10"/>
        <v>228</v>
      </c>
      <c r="G41" s="17">
        <f t="shared" si="11"/>
        <v>427</v>
      </c>
      <c r="H41" s="18"/>
    </row>
    <row r="42" spans="1:8" s="2" customFormat="1" ht="30" customHeight="1">
      <c r="A42" s="16"/>
      <c r="B42" s="21" t="s">
        <v>50</v>
      </c>
      <c r="C42" s="17">
        <v>964457</v>
      </c>
      <c r="D42" s="17">
        <v>4098</v>
      </c>
      <c r="E42" s="17">
        <f t="shared" si="9"/>
        <v>267</v>
      </c>
      <c r="F42" s="19">
        <f t="shared" si="10"/>
        <v>305</v>
      </c>
      <c r="G42" s="17">
        <f t="shared" si="11"/>
        <v>572</v>
      </c>
      <c r="H42" s="18"/>
    </row>
    <row r="43" spans="1:8" s="2" customFormat="1" ht="30" customHeight="1">
      <c r="A43" s="16"/>
      <c r="B43" s="21" t="s">
        <v>51</v>
      </c>
      <c r="C43" s="17">
        <v>1679411</v>
      </c>
      <c r="D43" s="17">
        <v>6922</v>
      </c>
      <c r="E43" s="17">
        <f t="shared" si="9"/>
        <v>465</v>
      </c>
      <c r="F43" s="19">
        <f t="shared" si="10"/>
        <v>532</v>
      </c>
      <c r="G43" s="17">
        <f t="shared" si="11"/>
        <v>997</v>
      </c>
      <c r="H43" s="18"/>
    </row>
    <row r="44" spans="1:8" s="2" customFormat="1" ht="30" customHeight="1">
      <c r="A44" s="16"/>
      <c r="B44" s="21" t="s">
        <v>52</v>
      </c>
      <c r="C44" s="17">
        <v>1680377</v>
      </c>
      <c r="D44" s="17">
        <v>6958</v>
      </c>
      <c r="E44" s="17">
        <f t="shared" si="9"/>
        <v>465</v>
      </c>
      <c r="F44" s="19">
        <f t="shared" si="10"/>
        <v>532</v>
      </c>
      <c r="G44" s="17">
        <f t="shared" si="11"/>
        <v>997</v>
      </c>
      <c r="H44" s="18"/>
    </row>
    <row r="45" spans="1:8" s="2" customFormat="1" ht="30" customHeight="1">
      <c r="A45" s="16" t="s">
        <v>53</v>
      </c>
      <c r="B45" s="16"/>
      <c r="C45" s="17">
        <f>SUM(C46:C52)</f>
        <v>4191374</v>
      </c>
      <c r="D45" s="17">
        <f>SUM(D46:D52)</f>
        <v>16795</v>
      </c>
      <c r="E45" s="17">
        <f>SUM(E46:E52)</f>
        <v>1161</v>
      </c>
      <c r="F45" s="17">
        <f>SUM(F46:F52)</f>
        <v>1327</v>
      </c>
      <c r="G45" s="17">
        <f>SUM(G46:G52)</f>
        <v>2488</v>
      </c>
      <c r="H45" s="18"/>
    </row>
    <row r="46" spans="1:8" s="3" customFormat="1" ht="30" customHeight="1">
      <c r="A46" s="21"/>
      <c r="B46" s="21" t="s">
        <v>54</v>
      </c>
      <c r="C46" s="17">
        <v>580297</v>
      </c>
      <c r="D46" s="17">
        <v>2363</v>
      </c>
      <c r="E46" s="17">
        <f aca="true" t="shared" si="12" ref="E45:E52">ROUND(C46*2.76901/10000,0)</f>
        <v>161</v>
      </c>
      <c r="F46" s="19">
        <f aca="true" t="shared" si="13" ref="F45:F52">ROUND(C46*3.167357/10000,0)</f>
        <v>184</v>
      </c>
      <c r="G46" s="17">
        <f aca="true" t="shared" si="14" ref="G45:G52">SUM(E46:F46)</f>
        <v>345</v>
      </c>
      <c r="H46" s="20"/>
    </row>
    <row r="47" spans="1:8" s="3" customFormat="1" ht="30" customHeight="1">
      <c r="A47" s="23"/>
      <c r="B47" s="21" t="s">
        <v>55</v>
      </c>
      <c r="C47" s="17">
        <v>135815</v>
      </c>
      <c r="D47" s="17">
        <v>519</v>
      </c>
      <c r="E47" s="17">
        <f t="shared" si="12"/>
        <v>38</v>
      </c>
      <c r="F47" s="19">
        <f t="shared" si="13"/>
        <v>43</v>
      </c>
      <c r="G47" s="17">
        <f t="shared" si="14"/>
        <v>81</v>
      </c>
      <c r="H47" s="20"/>
    </row>
    <row r="48" spans="1:8" s="3" customFormat="1" ht="30" customHeight="1">
      <c r="A48" s="21"/>
      <c r="B48" s="21" t="s">
        <v>56</v>
      </c>
      <c r="C48" s="17">
        <v>403812</v>
      </c>
      <c r="D48" s="17">
        <v>1602</v>
      </c>
      <c r="E48" s="17">
        <f t="shared" si="12"/>
        <v>112</v>
      </c>
      <c r="F48" s="19">
        <f t="shared" si="13"/>
        <v>128</v>
      </c>
      <c r="G48" s="17">
        <f t="shared" si="14"/>
        <v>240</v>
      </c>
      <c r="H48" s="20"/>
    </row>
    <row r="49" spans="1:8" s="3" customFormat="1" ht="30" customHeight="1">
      <c r="A49" s="21"/>
      <c r="B49" s="21" t="s">
        <v>57</v>
      </c>
      <c r="C49" s="17">
        <v>1058837</v>
      </c>
      <c r="D49" s="17">
        <v>4291</v>
      </c>
      <c r="E49" s="17">
        <f t="shared" si="12"/>
        <v>293</v>
      </c>
      <c r="F49" s="19">
        <f t="shared" si="13"/>
        <v>335</v>
      </c>
      <c r="G49" s="17">
        <f t="shared" si="14"/>
        <v>628</v>
      </c>
      <c r="H49" s="20"/>
    </row>
    <row r="50" spans="1:8" s="3" customFormat="1" ht="30" customHeight="1">
      <c r="A50" s="21"/>
      <c r="B50" s="16" t="s">
        <v>58</v>
      </c>
      <c r="C50" s="17">
        <v>521137</v>
      </c>
      <c r="D50" s="17">
        <v>1982</v>
      </c>
      <c r="E50" s="17">
        <f t="shared" si="12"/>
        <v>144</v>
      </c>
      <c r="F50" s="19">
        <f t="shared" si="13"/>
        <v>165</v>
      </c>
      <c r="G50" s="17">
        <f t="shared" si="14"/>
        <v>309</v>
      </c>
      <c r="H50" s="20"/>
    </row>
    <row r="51" spans="1:8" s="3" customFormat="1" ht="30" customHeight="1">
      <c r="A51" s="23"/>
      <c r="B51" s="16" t="s">
        <v>59</v>
      </c>
      <c r="C51" s="17">
        <v>78743</v>
      </c>
      <c r="D51" s="17">
        <v>313</v>
      </c>
      <c r="E51" s="17">
        <f t="shared" si="12"/>
        <v>22</v>
      </c>
      <c r="F51" s="19">
        <f t="shared" si="13"/>
        <v>25</v>
      </c>
      <c r="G51" s="17">
        <f t="shared" si="14"/>
        <v>47</v>
      </c>
      <c r="H51" s="20"/>
    </row>
    <row r="52" spans="1:8" s="2" customFormat="1" ht="30" customHeight="1">
      <c r="A52" s="16"/>
      <c r="B52" s="21" t="s">
        <v>60</v>
      </c>
      <c r="C52" s="17">
        <v>1412733</v>
      </c>
      <c r="D52" s="17">
        <v>5725</v>
      </c>
      <c r="E52" s="17">
        <f t="shared" si="12"/>
        <v>391</v>
      </c>
      <c r="F52" s="19">
        <f t="shared" si="13"/>
        <v>447</v>
      </c>
      <c r="G52" s="17">
        <f t="shared" si="14"/>
        <v>838</v>
      </c>
      <c r="H52" s="18"/>
    </row>
    <row r="53" spans="1:8" s="2" customFormat="1" ht="30" customHeight="1">
      <c r="A53" s="16" t="s">
        <v>61</v>
      </c>
      <c r="B53" s="16"/>
      <c r="C53" s="17">
        <f>SUM(C54:C59)</f>
        <v>4136770</v>
      </c>
      <c r="D53" s="17">
        <f>SUM(D54:D59)</f>
        <v>16976</v>
      </c>
      <c r="E53" s="17">
        <f>SUM(E54:E59)</f>
        <v>1145</v>
      </c>
      <c r="F53" s="17">
        <f>SUM(F54:F59)</f>
        <v>1311</v>
      </c>
      <c r="G53" s="17">
        <f>SUM(G54:G59)</f>
        <v>2456</v>
      </c>
      <c r="H53" s="18"/>
    </row>
    <row r="54" spans="1:8" s="3" customFormat="1" ht="30" customHeight="1">
      <c r="A54" s="23"/>
      <c r="B54" s="21" t="s">
        <v>62</v>
      </c>
      <c r="C54" s="17">
        <v>156220</v>
      </c>
      <c r="D54" s="17">
        <v>641</v>
      </c>
      <c r="E54" s="17">
        <f aca="true" t="shared" si="15" ref="E54:E59">ROUND(C54*2.76901/10000,0)</f>
        <v>43</v>
      </c>
      <c r="F54" s="19">
        <f aca="true" t="shared" si="16" ref="F54:F59">ROUND(C54*3.167357/10000,0)</f>
        <v>49</v>
      </c>
      <c r="G54" s="17">
        <f aca="true" t="shared" si="17" ref="G54:G60">SUM(E54:F54)</f>
        <v>92</v>
      </c>
      <c r="H54" s="22"/>
    </row>
    <row r="55" spans="1:8" s="3" customFormat="1" ht="30" customHeight="1">
      <c r="A55" s="23"/>
      <c r="B55" s="21" t="s">
        <v>63</v>
      </c>
      <c r="C55" s="17">
        <v>15105</v>
      </c>
      <c r="D55" s="17">
        <v>60</v>
      </c>
      <c r="E55" s="17">
        <f t="shared" si="15"/>
        <v>4</v>
      </c>
      <c r="F55" s="19">
        <f t="shared" si="16"/>
        <v>5</v>
      </c>
      <c r="G55" s="17">
        <f t="shared" si="17"/>
        <v>9</v>
      </c>
      <c r="H55" s="20"/>
    </row>
    <row r="56" spans="1:8" s="3" customFormat="1" ht="30" customHeight="1">
      <c r="A56" s="16"/>
      <c r="B56" s="21" t="s">
        <v>64</v>
      </c>
      <c r="C56" s="17">
        <v>421605</v>
      </c>
      <c r="D56" s="17">
        <v>1732</v>
      </c>
      <c r="E56" s="17">
        <f t="shared" si="15"/>
        <v>117</v>
      </c>
      <c r="F56" s="19">
        <f t="shared" si="16"/>
        <v>134</v>
      </c>
      <c r="G56" s="17">
        <f t="shared" si="17"/>
        <v>251</v>
      </c>
      <c r="H56" s="20"/>
    </row>
    <row r="57" spans="1:8" s="2" customFormat="1" ht="30" customHeight="1">
      <c r="A57" s="16"/>
      <c r="B57" s="21" t="s">
        <v>65</v>
      </c>
      <c r="C57" s="17">
        <v>397469</v>
      </c>
      <c r="D57" s="17">
        <v>1591</v>
      </c>
      <c r="E57" s="17">
        <f t="shared" si="15"/>
        <v>110</v>
      </c>
      <c r="F57" s="19">
        <f t="shared" si="16"/>
        <v>126</v>
      </c>
      <c r="G57" s="17">
        <f t="shared" si="17"/>
        <v>236</v>
      </c>
      <c r="H57" s="18"/>
    </row>
    <row r="58" spans="1:8" s="2" customFormat="1" ht="30" customHeight="1">
      <c r="A58" s="16"/>
      <c r="B58" s="21" t="s">
        <v>66</v>
      </c>
      <c r="C58" s="17">
        <v>2077475</v>
      </c>
      <c r="D58" s="17">
        <v>8479</v>
      </c>
      <c r="E58" s="17">
        <f t="shared" si="15"/>
        <v>575</v>
      </c>
      <c r="F58" s="19">
        <f t="shared" si="16"/>
        <v>658</v>
      </c>
      <c r="G58" s="17">
        <f t="shared" si="17"/>
        <v>1233</v>
      </c>
      <c r="H58" s="18"/>
    </row>
    <row r="59" spans="1:8" s="2" customFormat="1" ht="30" customHeight="1">
      <c r="A59" s="16"/>
      <c r="B59" s="16" t="s">
        <v>67</v>
      </c>
      <c r="C59" s="17">
        <v>1068896</v>
      </c>
      <c r="D59" s="17">
        <v>4473</v>
      </c>
      <c r="E59" s="17">
        <f t="shared" si="15"/>
        <v>296</v>
      </c>
      <c r="F59" s="19">
        <f t="shared" si="16"/>
        <v>339</v>
      </c>
      <c r="G59" s="17">
        <f t="shared" si="17"/>
        <v>635</v>
      </c>
      <c r="H59" s="18"/>
    </row>
    <row r="60" spans="1:8" s="3" customFormat="1" ht="30" customHeight="1">
      <c r="A60" s="16" t="s">
        <v>68</v>
      </c>
      <c r="B60" s="16" t="s">
        <v>69</v>
      </c>
      <c r="C60" s="17">
        <v>800343</v>
      </c>
      <c r="D60" s="17">
        <v>3592</v>
      </c>
      <c r="E60" s="17">
        <v>220</v>
      </c>
      <c r="F60" s="19">
        <v>254</v>
      </c>
      <c r="G60" s="17">
        <f t="shared" si="17"/>
        <v>474</v>
      </c>
      <c r="H60" s="20" t="s">
        <v>15</v>
      </c>
    </row>
    <row r="61" spans="1:8" s="2" customFormat="1" ht="30" customHeight="1">
      <c r="A61" s="16" t="s">
        <v>70</v>
      </c>
      <c r="B61" s="21"/>
      <c r="C61" s="17">
        <f>SUM(C62:C68)</f>
        <v>6278352</v>
      </c>
      <c r="D61" s="17">
        <f>SUM(D62:D68)</f>
        <v>26029</v>
      </c>
      <c r="E61" s="17">
        <f>SUM(E62:E68)</f>
        <v>1739</v>
      </c>
      <c r="F61" s="17">
        <f>SUM(F62:F68)</f>
        <v>1989</v>
      </c>
      <c r="G61" s="17">
        <f>SUM(G62:G68)</f>
        <v>3728</v>
      </c>
      <c r="H61" s="18"/>
    </row>
    <row r="62" spans="1:8" s="2" customFormat="1" ht="30" customHeight="1">
      <c r="A62" s="16"/>
      <c r="B62" s="24" t="s">
        <v>71</v>
      </c>
      <c r="C62" s="17">
        <v>321736</v>
      </c>
      <c r="D62" s="17">
        <v>1390</v>
      </c>
      <c r="E62" s="17">
        <f aca="true" t="shared" si="18" ref="E62:E68">ROUND(C62*2.76901/10000,0)</f>
        <v>89</v>
      </c>
      <c r="F62" s="19">
        <f aca="true" t="shared" si="19" ref="F62:F68">ROUND(C62*3.167357/10000,0)</f>
        <v>102</v>
      </c>
      <c r="G62" s="17">
        <f aca="true" t="shared" si="20" ref="G62:G68">SUM(E62:F62)</f>
        <v>191</v>
      </c>
      <c r="H62" s="18"/>
    </row>
    <row r="63" spans="1:8" s="2" customFormat="1" ht="30" customHeight="1">
      <c r="A63" s="16"/>
      <c r="B63" s="24" t="s">
        <v>72</v>
      </c>
      <c r="C63" s="17">
        <v>648391</v>
      </c>
      <c r="D63" s="17">
        <v>2776</v>
      </c>
      <c r="E63" s="17">
        <f t="shared" si="18"/>
        <v>180</v>
      </c>
      <c r="F63" s="19">
        <f t="shared" si="19"/>
        <v>205</v>
      </c>
      <c r="G63" s="17">
        <f t="shared" si="20"/>
        <v>385</v>
      </c>
      <c r="H63" s="18"/>
    </row>
    <row r="64" spans="1:8" s="2" customFormat="1" ht="30" customHeight="1">
      <c r="A64" s="16"/>
      <c r="B64" s="24" t="s">
        <v>73</v>
      </c>
      <c r="C64" s="17">
        <v>1253401</v>
      </c>
      <c r="D64" s="17">
        <v>5198</v>
      </c>
      <c r="E64" s="17">
        <f t="shared" si="18"/>
        <v>347</v>
      </c>
      <c r="F64" s="19">
        <f t="shared" si="19"/>
        <v>397</v>
      </c>
      <c r="G64" s="17">
        <f t="shared" si="20"/>
        <v>744</v>
      </c>
      <c r="H64" s="18"/>
    </row>
    <row r="65" spans="1:8" s="2" customFormat="1" ht="30" customHeight="1">
      <c r="A65" s="16"/>
      <c r="B65" s="24" t="s">
        <v>74</v>
      </c>
      <c r="C65" s="17">
        <v>124790</v>
      </c>
      <c r="D65" s="17">
        <v>537</v>
      </c>
      <c r="E65" s="17">
        <f t="shared" si="18"/>
        <v>35</v>
      </c>
      <c r="F65" s="19">
        <f t="shared" si="19"/>
        <v>40</v>
      </c>
      <c r="G65" s="17">
        <f t="shared" si="20"/>
        <v>75</v>
      </c>
      <c r="H65" s="18"/>
    </row>
    <row r="66" spans="1:8" s="3" customFormat="1" ht="30" customHeight="1">
      <c r="A66" s="16"/>
      <c r="B66" s="21" t="s">
        <v>75</v>
      </c>
      <c r="C66" s="17">
        <v>1248991</v>
      </c>
      <c r="D66" s="17">
        <v>5076</v>
      </c>
      <c r="E66" s="17">
        <f t="shared" si="18"/>
        <v>346</v>
      </c>
      <c r="F66" s="19">
        <f t="shared" si="19"/>
        <v>396</v>
      </c>
      <c r="G66" s="17">
        <f t="shared" si="20"/>
        <v>742</v>
      </c>
      <c r="H66" s="20"/>
    </row>
    <row r="67" spans="1:8" s="3" customFormat="1" ht="30" customHeight="1">
      <c r="A67" s="16"/>
      <c r="B67" s="21" t="s">
        <v>76</v>
      </c>
      <c r="C67" s="17">
        <v>1922230</v>
      </c>
      <c r="D67" s="17">
        <v>7901</v>
      </c>
      <c r="E67" s="17">
        <f t="shared" si="18"/>
        <v>532</v>
      </c>
      <c r="F67" s="19">
        <f t="shared" si="19"/>
        <v>609</v>
      </c>
      <c r="G67" s="17">
        <f t="shared" si="20"/>
        <v>1141</v>
      </c>
      <c r="H67" s="20"/>
    </row>
    <row r="68" spans="1:8" s="3" customFormat="1" ht="30" customHeight="1">
      <c r="A68" s="16"/>
      <c r="B68" s="21" t="s">
        <v>77</v>
      </c>
      <c r="C68" s="17">
        <v>758813</v>
      </c>
      <c r="D68" s="17">
        <v>3151</v>
      </c>
      <c r="E68" s="17">
        <f t="shared" si="18"/>
        <v>210</v>
      </c>
      <c r="F68" s="19">
        <f t="shared" si="19"/>
        <v>240</v>
      </c>
      <c r="G68" s="17">
        <f t="shared" si="20"/>
        <v>450</v>
      </c>
      <c r="H68" s="20"/>
    </row>
    <row r="69" spans="1:8" s="3" customFormat="1" ht="30" customHeight="1">
      <c r="A69" s="25" t="s">
        <v>78</v>
      </c>
      <c r="B69" s="16"/>
      <c r="C69" s="17">
        <f>SUM(C70:C74)</f>
        <v>3597142</v>
      </c>
      <c r="D69" s="17">
        <f>SUM(D70:D74)</f>
        <v>15170</v>
      </c>
      <c r="E69" s="17">
        <f>SUM(E70:E74)</f>
        <v>996</v>
      </c>
      <c r="F69" s="17">
        <f>SUM(F70:F74)</f>
        <v>1139</v>
      </c>
      <c r="G69" s="17">
        <f>SUM(G70:G74)</f>
        <v>2135</v>
      </c>
      <c r="H69" s="20"/>
    </row>
    <row r="70" spans="1:8" s="3" customFormat="1" ht="30" customHeight="1">
      <c r="A70" s="16"/>
      <c r="B70" s="24" t="s">
        <v>79</v>
      </c>
      <c r="C70" s="17">
        <v>289240</v>
      </c>
      <c r="D70" s="17">
        <v>1233</v>
      </c>
      <c r="E70" s="17">
        <f>ROUND(C70*2.76901/10000,0)</f>
        <v>80</v>
      </c>
      <c r="F70" s="19">
        <f>ROUND(C70*3.167357/10000,0)</f>
        <v>92</v>
      </c>
      <c r="G70" s="17">
        <f>SUM(E70:F70)</f>
        <v>172</v>
      </c>
      <c r="H70" s="20"/>
    </row>
    <row r="71" spans="1:8" s="3" customFormat="1" ht="30" customHeight="1">
      <c r="A71" s="16"/>
      <c r="B71" s="24" t="s">
        <v>80</v>
      </c>
      <c r="C71" s="17">
        <v>1272773</v>
      </c>
      <c r="D71" s="17">
        <v>5404</v>
      </c>
      <c r="E71" s="17">
        <f>ROUND(C71*2.76901/10000,0)</f>
        <v>352</v>
      </c>
      <c r="F71" s="19">
        <f>ROUND(C71*3.167357/10000,0)</f>
        <v>403</v>
      </c>
      <c r="G71" s="17">
        <f>SUM(E71:F71)</f>
        <v>755</v>
      </c>
      <c r="H71" s="20"/>
    </row>
    <row r="72" spans="1:8" s="3" customFormat="1" ht="30" customHeight="1">
      <c r="A72" s="16"/>
      <c r="B72" s="24" t="s">
        <v>81</v>
      </c>
      <c r="C72" s="17">
        <v>362952</v>
      </c>
      <c r="D72" s="17">
        <v>1497</v>
      </c>
      <c r="E72" s="17">
        <f>ROUND(C72*2.76901/10000,0)</f>
        <v>101</v>
      </c>
      <c r="F72" s="19">
        <f>ROUND(C72*3.167357/10000,0)</f>
        <v>115</v>
      </c>
      <c r="G72" s="17">
        <f>SUM(E72:F72)</f>
        <v>216</v>
      </c>
      <c r="H72" s="20"/>
    </row>
    <row r="73" spans="1:8" s="3" customFormat="1" ht="30" customHeight="1">
      <c r="A73" s="16"/>
      <c r="B73" s="24" t="s">
        <v>82</v>
      </c>
      <c r="C73" s="17">
        <v>468045</v>
      </c>
      <c r="D73" s="17">
        <v>1966</v>
      </c>
      <c r="E73" s="17">
        <f>ROUND(C73*2.76901/10000,0)</f>
        <v>130</v>
      </c>
      <c r="F73" s="19">
        <f>ROUND(C73*3.167357/10000,0)</f>
        <v>148</v>
      </c>
      <c r="G73" s="17">
        <f>SUM(E73:F73)</f>
        <v>278</v>
      </c>
      <c r="H73" s="20"/>
    </row>
    <row r="74" spans="1:8" s="3" customFormat="1" ht="30" customHeight="1">
      <c r="A74" s="16"/>
      <c r="B74" s="24" t="s">
        <v>83</v>
      </c>
      <c r="C74" s="17">
        <v>1204132</v>
      </c>
      <c r="D74" s="17">
        <v>5070</v>
      </c>
      <c r="E74" s="17">
        <f>ROUND(C74*2.76901/10000,0)</f>
        <v>333</v>
      </c>
      <c r="F74" s="19">
        <f>ROUND(C74*3.167357/10000,0)</f>
        <v>381</v>
      </c>
      <c r="G74" s="17">
        <f>SUM(E74:F74)</f>
        <v>714</v>
      </c>
      <c r="H74" s="20"/>
    </row>
    <row r="75" spans="1:8" s="2" customFormat="1" ht="30" customHeight="1">
      <c r="A75" s="16" t="s">
        <v>84</v>
      </c>
      <c r="B75" s="16"/>
      <c r="C75" s="17">
        <f>SUM(C76:C81)</f>
        <v>4324589</v>
      </c>
      <c r="D75" s="17">
        <f>SUM(D76:D81)</f>
        <v>17914</v>
      </c>
      <c r="E75" s="17">
        <f>SUM(E76:E81)</f>
        <v>1198</v>
      </c>
      <c r="F75" s="17">
        <f>SUM(F76:F81)</f>
        <v>1370</v>
      </c>
      <c r="G75" s="17">
        <f>SUM(G76:G81)</f>
        <v>2568</v>
      </c>
      <c r="H75" s="18"/>
    </row>
    <row r="76" spans="1:8" s="3" customFormat="1" ht="30" customHeight="1">
      <c r="A76" s="16"/>
      <c r="B76" s="21" t="s">
        <v>85</v>
      </c>
      <c r="C76" s="17">
        <v>532293</v>
      </c>
      <c r="D76" s="17">
        <v>2127</v>
      </c>
      <c r="E76" s="17">
        <f aca="true" t="shared" si="21" ref="E76:E81">ROUND(C76*2.76901/10000,0)</f>
        <v>147</v>
      </c>
      <c r="F76" s="19">
        <f aca="true" t="shared" si="22" ref="F76:F81">ROUND(C76*3.167357/10000,0)</f>
        <v>169</v>
      </c>
      <c r="G76" s="17">
        <f aca="true" t="shared" si="23" ref="G76:G81">SUM(E76:F76)</f>
        <v>316</v>
      </c>
      <c r="H76" s="20"/>
    </row>
    <row r="77" spans="1:8" s="3" customFormat="1" ht="30" customHeight="1">
      <c r="A77" s="23"/>
      <c r="B77" s="21" t="s">
        <v>86</v>
      </c>
      <c r="C77" s="17">
        <v>180423</v>
      </c>
      <c r="D77" s="17">
        <v>787</v>
      </c>
      <c r="E77" s="17">
        <f t="shared" si="21"/>
        <v>50</v>
      </c>
      <c r="F77" s="19">
        <f t="shared" si="22"/>
        <v>57</v>
      </c>
      <c r="G77" s="17">
        <f t="shared" si="23"/>
        <v>107</v>
      </c>
      <c r="H77" s="20"/>
    </row>
    <row r="78" spans="1:8" s="3" customFormat="1" ht="30" customHeight="1">
      <c r="A78" s="16"/>
      <c r="B78" s="21" t="s">
        <v>87</v>
      </c>
      <c r="C78" s="17">
        <v>854775</v>
      </c>
      <c r="D78" s="17">
        <v>3579</v>
      </c>
      <c r="E78" s="17">
        <f t="shared" si="21"/>
        <v>237</v>
      </c>
      <c r="F78" s="19">
        <f t="shared" si="22"/>
        <v>271</v>
      </c>
      <c r="G78" s="17">
        <f t="shared" si="23"/>
        <v>508</v>
      </c>
      <c r="H78" s="20"/>
    </row>
    <row r="79" spans="1:8" s="3" customFormat="1" ht="30" customHeight="1">
      <c r="A79" s="16"/>
      <c r="B79" s="21" t="s">
        <v>88</v>
      </c>
      <c r="C79" s="17">
        <v>890474</v>
      </c>
      <c r="D79" s="17">
        <v>3384</v>
      </c>
      <c r="E79" s="17">
        <f t="shared" si="21"/>
        <v>247</v>
      </c>
      <c r="F79" s="19">
        <f t="shared" si="22"/>
        <v>282</v>
      </c>
      <c r="G79" s="17">
        <f t="shared" si="23"/>
        <v>529</v>
      </c>
      <c r="H79" s="20"/>
    </row>
    <row r="80" spans="1:8" s="3" customFormat="1" ht="30" customHeight="1">
      <c r="A80" s="23"/>
      <c r="B80" s="21" t="s">
        <v>89</v>
      </c>
      <c r="C80" s="17">
        <v>155303</v>
      </c>
      <c r="D80" s="17">
        <v>644</v>
      </c>
      <c r="E80" s="17">
        <f t="shared" si="21"/>
        <v>43</v>
      </c>
      <c r="F80" s="19">
        <f t="shared" si="22"/>
        <v>49</v>
      </c>
      <c r="G80" s="17">
        <f t="shared" si="23"/>
        <v>92</v>
      </c>
      <c r="H80" s="20"/>
    </row>
    <row r="81" spans="1:8" s="2" customFormat="1" ht="30" customHeight="1">
      <c r="A81" s="21"/>
      <c r="B81" s="21" t="s">
        <v>90</v>
      </c>
      <c r="C81" s="17">
        <v>1711321</v>
      </c>
      <c r="D81" s="17">
        <v>7393</v>
      </c>
      <c r="E81" s="17">
        <f t="shared" si="21"/>
        <v>474</v>
      </c>
      <c r="F81" s="19">
        <f t="shared" si="22"/>
        <v>542</v>
      </c>
      <c r="G81" s="17">
        <f t="shared" si="23"/>
        <v>1016</v>
      </c>
      <c r="H81" s="18"/>
    </row>
    <row r="82" spans="1:8" s="2" customFormat="1" ht="30" customHeight="1">
      <c r="A82" s="16" t="s">
        <v>91</v>
      </c>
      <c r="B82" s="16"/>
      <c r="C82" s="17">
        <f>SUM(C83:C92)</f>
        <v>10161899</v>
      </c>
      <c r="D82" s="17">
        <f>SUM(D83:D92)</f>
        <v>41275</v>
      </c>
      <c r="E82" s="17">
        <f>SUM(E83:E92)</f>
        <v>2814</v>
      </c>
      <c r="F82" s="17">
        <f>SUM(F83:F92)</f>
        <v>3219</v>
      </c>
      <c r="G82" s="17">
        <f>SUM(G83:G92)</f>
        <v>6033</v>
      </c>
      <c r="H82" s="18"/>
    </row>
    <row r="83" spans="1:8" s="3" customFormat="1" ht="30" customHeight="1">
      <c r="A83" s="16"/>
      <c r="B83" s="21" t="s">
        <v>92</v>
      </c>
      <c r="C83" s="17">
        <v>566898</v>
      </c>
      <c r="D83" s="17">
        <v>2423</v>
      </c>
      <c r="E83" s="17">
        <f aca="true" t="shared" si="24" ref="E82:E92">ROUND(C83*2.76901/10000,0)</f>
        <v>157</v>
      </c>
      <c r="F83" s="19">
        <f aca="true" t="shared" si="25" ref="F82:F92">ROUND(C83*3.167357/10000,0)</f>
        <v>180</v>
      </c>
      <c r="G83" s="17">
        <f aca="true" t="shared" si="26" ref="G82:G92">SUM(E83:F83)</f>
        <v>337</v>
      </c>
      <c r="H83" s="20"/>
    </row>
    <row r="84" spans="1:8" s="3" customFormat="1" ht="30" customHeight="1">
      <c r="A84" s="16"/>
      <c r="B84" s="21" t="s">
        <v>93</v>
      </c>
      <c r="C84" s="17">
        <v>371920</v>
      </c>
      <c r="D84" s="17">
        <v>1535</v>
      </c>
      <c r="E84" s="17">
        <f t="shared" si="24"/>
        <v>103</v>
      </c>
      <c r="F84" s="19">
        <f t="shared" si="25"/>
        <v>118</v>
      </c>
      <c r="G84" s="17">
        <f t="shared" si="26"/>
        <v>221</v>
      </c>
      <c r="H84" s="20"/>
    </row>
    <row r="85" spans="1:8" s="3" customFormat="1" ht="30" customHeight="1">
      <c r="A85" s="16"/>
      <c r="B85" s="21" t="s">
        <v>94</v>
      </c>
      <c r="C85" s="17">
        <v>153689</v>
      </c>
      <c r="D85" s="17">
        <v>640</v>
      </c>
      <c r="E85" s="17">
        <f t="shared" si="24"/>
        <v>43</v>
      </c>
      <c r="F85" s="19">
        <f t="shared" si="25"/>
        <v>49</v>
      </c>
      <c r="G85" s="17">
        <f t="shared" si="26"/>
        <v>92</v>
      </c>
      <c r="H85" s="20"/>
    </row>
    <row r="86" spans="1:8" s="3" customFormat="1" ht="30" customHeight="1">
      <c r="A86" s="16"/>
      <c r="B86" s="21" t="s">
        <v>95</v>
      </c>
      <c r="C86" s="17">
        <v>1561504</v>
      </c>
      <c r="D86" s="17">
        <v>6372</v>
      </c>
      <c r="E86" s="17">
        <f t="shared" si="24"/>
        <v>432</v>
      </c>
      <c r="F86" s="19">
        <f t="shared" si="25"/>
        <v>495</v>
      </c>
      <c r="G86" s="17">
        <f t="shared" si="26"/>
        <v>927</v>
      </c>
      <c r="H86" s="20"/>
    </row>
    <row r="87" spans="1:8" s="3" customFormat="1" ht="30" customHeight="1">
      <c r="A87" s="16"/>
      <c r="B87" s="16" t="s">
        <v>96</v>
      </c>
      <c r="C87" s="17">
        <v>1617959</v>
      </c>
      <c r="D87" s="17">
        <v>6417</v>
      </c>
      <c r="E87" s="17">
        <f t="shared" si="24"/>
        <v>448</v>
      </c>
      <c r="F87" s="19">
        <f t="shared" si="25"/>
        <v>512</v>
      </c>
      <c r="G87" s="17">
        <f t="shared" si="26"/>
        <v>960</v>
      </c>
      <c r="H87" s="20"/>
    </row>
    <row r="88" spans="1:8" s="3" customFormat="1" ht="30" customHeight="1">
      <c r="A88" s="16"/>
      <c r="B88" s="21" t="s">
        <v>97</v>
      </c>
      <c r="C88" s="17">
        <v>78686</v>
      </c>
      <c r="D88" s="17">
        <v>330</v>
      </c>
      <c r="E88" s="17">
        <f t="shared" si="24"/>
        <v>22</v>
      </c>
      <c r="F88" s="19">
        <f t="shared" si="25"/>
        <v>25</v>
      </c>
      <c r="G88" s="17">
        <f t="shared" si="26"/>
        <v>47</v>
      </c>
      <c r="H88" s="20"/>
    </row>
    <row r="89" spans="1:8" s="3" customFormat="1" ht="30" customHeight="1">
      <c r="A89" s="23"/>
      <c r="B89" s="21" t="s">
        <v>98</v>
      </c>
      <c r="C89" s="17">
        <v>420135</v>
      </c>
      <c r="D89" s="17">
        <v>1503</v>
      </c>
      <c r="E89" s="17">
        <f t="shared" si="24"/>
        <v>116</v>
      </c>
      <c r="F89" s="19">
        <f t="shared" si="25"/>
        <v>133</v>
      </c>
      <c r="G89" s="17">
        <f t="shared" si="26"/>
        <v>249</v>
      </c>
      <c r="H89" s="20"/>
    </row>
    <row r="90" spans="1:8" s="2" customFormat="1" ht="30" customHeight="1">
      <c r="A90" s="21"/>
      <c r="B90" s="21" t="s">
        <v>99</v>
      </c>
      <c r="C90" s="17">
        <v>2295711</v>
      </c>
      <c r="D90" s="17">
        <v>9355</v>
      </c>
      <c r="E90" s="17">
        <f t="shared" si="24"/>
        <v>636</v>
      </c>
      <c r="F90" s="19">
        <f t="shared" si="25"/>
        <v>727</v>
      </c>
      <c r="G90" s="17">
        <f t="shared" si="26"/>
        <v>1363</v>
      </c>
      <c r="H90" s="18"/>
    </row>
    <row r="91" spans="1:8" s="2" customFormat="1" ht="30" customHeight="1">
      <c r="A91" s="21"/>
      <c r="B91" s="21" t="s">
        <v>100</v>
      </c>
      <c r="C91" s="17">
        <v>981705</v>
      </c>
      <c r="D91" s="17">
        <v>4158</v>
      </c>
      <c r="E91" s="17">
        <f t="shared" si="24"/>
        <v>272</v>
      </c>
      <c r="F91" s="19">
        <f t="shared" si="25"/>
        <v>311</v>
      </c>
      <c r="G91" s="17">
        <f t="shared" si="26"/>
        <v>583</v>
      </c>
      <c r="H91" s="18"/>
    </row>
    <row r="92" spans="1:8" s="2" customFormat="1" ht="30" customHeight="1">
      <c r="A92" s="21"/>
      <c r="B92" s="16" t="s">
        <v>101</v>
      </c>
      <c r="C92" s="17">
        <v>2113692</v>
      </c>
      <c r="D92" s="17">
        <v>8542</v>
      </c>
      <c r="E92" s="17">
        <f t="shared" si="24"/>
        <v>585</v>
      </c>
      <c r="F92" s="19">
        <f t="shared" si="25"/>
        <v>669</v>
      </c>
      <c r="G92" s="17">
        <f t="shared" si="26"/>
        <v>1254</v>
      </c>
      <c r="H92" s="18"/>
    </row>
    <row r="93" spans="1:8" s="2" customFormat="1" ht="30" customHeight="1">
      <c r="A93" s="16" t="s">
        <v>102</v>
      </c>
      <c r="B93" s="16"/>
      <c r="C93" s="17">
        <f>SUM(C94:C100)</f>
        <v>10092194</v>
      </c>
      <c r="D93" s="17">
        <f>SUM(D94:D100)</f>
        <v>40467</v>
      </c>
      <c r="E93" s="17">
        <f>SUM(E94:E100)</f>
        <v>2795</v>
      </c>
      <c r="F93" s="17">
        <f>SUM(F94:F100)</f>
        <v>3197</v>
      </c>
      <c r="G93" s="17">
        <f>SUM(G94:G100)</f>
        <v>5992</v>
      </c>
      <c r="H93" s="18"/>
    </row>
    <row r="94" spans="1:8" s="3" customFormat="1" ht="30" customHeight="1">
      <c r="A94" s="16"/>
      <c r="B94" s="21" t="s">
        <v>103</v>
      </c>
      <c r="C94" s="17">
        <v>1074641</v>
      </c>
      <c r="D94" s="17">
        <v>4221</v>
      </c>
      <c r="E94" s="17">
        <f aca="true" t="shared" si="27" ref="E94:E100">ROUND(C94*2.76901/10000,0)</f>
        <v>298</v>
      </c>
      <c r="F94" s="19">
        <f aca="true" t="shared" si="28" ref="F94:F100">ROUND(C94*3.167357/10000,0)</f>
        <v>340</v>
      </c>
      <c r="G94" s="17">
        <f aca="true" t="shared" si="29" ref="G94:G100">SUM(E94:F94)</f>
        <v>638</v>
      </c>
      <c r="H94" s="20"/>
    </row>
    <row r="95" spans="1:8" s="3" customFormat="1" ht="30" customHeight="1">
      <c r="A95" s="16"/>
      <c r="B95" s="21" t="s">
        <v>104</v>
      </c>
      <c r="C95" s="17">
        <v>1821878</v>
      </c>
      <c r="D95" s="17">
        <v>7872</v>
      </c>
      <c r="E95" s="17">
        <f t="shared" si="27"/>
        <v>504</v>
      </c>
      <c r="F95" s="19">
        <f t="shared" si="28"/>
        <v>577</v>
      </c>
      <c r="G95" s="17">
        <f t="shared" si="29"/>
        <v>1081</v>
      </c>
      <c r="H95" s="20"/>
    </row>
    <row r="96" spans="1:8" s="3" customFormat="1" ht="30" customHeight="1">
      <c r="A96" s="23"/>
      <c r="B96" s="16" t="s">
        <v>105</v>
      </c>
      <c r="C96" s="17">
        <v>1989114</v>
      </c>
      <c r="D96" s="17">
        <v>7254</v>
      </c>
      <c r="E96" s="17">
        <f t="shared" si="27"/>
        <v>551</v>
      </c>
      <c r="F96" s="19">
        <f t="shared" si="28"/>
        <v>630</v>
      </c>
      <c r="G96" s="17">
        <f t="shared" si="29"/>
        <v>1181</v>
      </c>
      <c r="H96" s="20"/>
    </row>
    <row r="97" spans="1:8" s="3" customFormat="1" ht="30" customHeight="1">
      <c r="A97" s="23"/>
      <c r="B97" s="16" t="s">
        <v>106</v>
      </c>
      <c r="C97" s="17">
        <v>302149</v>
      </c>
      <c r="D97" s="17">
        <v>1311</v>
      </c>
      <c r="E97" s="17">
        <f t="shared" si="27"/>
        <v>84</v>
      </c>
      <c r="F97" s="19">
        <f t="shared" si="28"/>
        <v>96</v>
      </c>
      <c r="G97" s="17">
        <f t="shared" si="29"/>
        <v>180</v>
      </c>
      <c r="H97" s="20"/>
    </row>
    <row r="98" spans="1:8" s="3" customFormat="1" ht="30" customHeight="1">
      <c r="A98" s="23"/>
      <c r="B98" s="16" t="s">
        <v>86</v>
      </c>
      <c r="C98" s="17">
        <v>123451</v>
      </c>
      <c r="D98" s="17">
        <v>501</v>
      </c>
      <c r="E98" s="17">
        <f t="shared" si="27"/>
        <v>34</v>
      </c>
      <c r="F98" s="19">
        <f t="shared" si="28"/>
        <v>39</v>
      </c>
      <c r="G98" s="17">
        <f t="shared" si="29"/>
        <v>73</v>
      </c>
      <c r="H98" s="20"/>
    </row>
    <row r="99" spans="1:8" s="2" customFormat="1" ht="30" customHeight="1">
      <c r="A99" s="16"/>
      <c r="B99" s="16" t="s">
        <v>107</v>
      </c>
      <c r="C99" s="17">
        <v>2212221</v>
      </c>
      <c r="D99" s="17">
        <v>8909</v>
      </c>
      <c r="E99" s="17">
        <f t="shared" si="27"/>
        <v>613</v>
      </c>
      <c r="F99" s="19">
        <f t="shared" si="28"/>
        <v>701</v>
      </c>
      <c r="G99" s="17">
        <f t="shared" si="29"/>
        <v>1314</v>
      </c>
      <c r="H99" s="18"/>
    </row>
    <row r="100" spans="1:8" s="2" customFormat="1" ht="30" customHeight="1">
      <c r="A100" s="16"/>
      <c r="B100" s="21" t="s">
        <v>108</v>
      </c>
      <c r="C100" s="17">
        <v>2568740</v>
      </c>
      <c r="D100" s="17">
        <v>10399</v>
      </c>
      <c r="E100" s="17">
        <f t="shared" si="27"/>
        <v>711</v>
      </c>
      <c r="F100" s="19">
        <f t="shared" si="28"/>
        <v>814</v>
      </c>
      <c r="G100" s="17">
        <f t="shared" si="29"/>
        <v>1525</v>
      </c>
      <c r="H100" s="18"/>
    </row>
    <row r="101" spans="1:8" s="2" customFormat="1" ht="30" customHeight="1">
      <c r="A101" s="16" t="s">
        <v>109</v>
      </c>
      <c r="B101" s="21"/>
      <c r="C101" s="17">
        <f>SUM(C102:C110)</f>
        <v>6163724</v>
      </c>
      <c r="D101" s="17">
        <f>SUM(D102:D110)</f>
        <v>25502</v>
      </c>
      <c r="E101" s="17">
        <f>SUM(E102:E110)</f>
        <v>1707</v>
      </c>
      <c r="F101" s="17">
        <f>SUM(F102:F110)</f>
        <v>1952</v>
      </c>
      <c r="G101" s="17">
        <f>SUM(G102:G110)</f>
        <v>3659</v>
      </c>
      <c r="H101" s="18"/>
    </row>
    <row r="102" spans="1:8" s="3" customFormat="1" ht="30" customHeight="1">
      <c r="A102" s="16"/>
      <c r="B102" s="21" t="s">
        <v>110</v>
      </c>
      <c r="C102" s="17">
        <v>288844</v>
      </c>
      <c r="D102" s="17">
        <v>1165</v>
      </c>
      <c r="E102" s="17">
        <f aca="true" t="shared" si="30" ref="E102:E110">ROUND(C102*2.76901/10000,0)</f>
        <v>80</v>
      </c>
      <c r="F102" s="19">
        <f aca="true" t="shared" si="31" ref="F102:F110">ROUND(C102*3.167357/10000,0)</f>
        <v>91</v>
      </c>
      <c r="G102" s="17">
        <f aca="true" t="shared" si="32" ref="G102:G110">SUM(E102:F102)</f>
        <v>171</v>
      </c>
      <c r="H102" s="20"/>
    </row>
    <row r="103" spans="1:8" s="3" customFormat="1" ht="30" customHeight="1">
      <c r="A103" s="21"/>
      <c r="B103" s="21" t="s">
        <v>111</v>
      </c>
      <c r="C103" s="17">
        <v>1436616</v>
      </c>
      <c r="D103" s="17">
        <v>6014</v>
      </c>
      <c r="E103" s="17">
        <f t="shared" si="30"/>
        <v>398</v>
      </c>
      <c r="F103" s="19">
        <f t="shared" si="31"/>
        <v>455</v>
      </c>
      <c r="G103" s="17">
        <f t="shared" si="32"/>
        <v>853</v>
      </c>
      <c r="H103" s="20"/>
    </row>
    <row r="104" spans="1:8" s="3" customFormat="1" ht="30" customHeight="1">
      <c r="A104" s="21"/>
      <c r="B104" s="21" t="s">
        <v>112</v>
      </c>
      <c r="C104" s="17">
        <v>695916</v>
      </c>
      <c r="D104" s="17">
        <v>2865</v>
      </c>
      <c r="E104" s="17">
        <f t="shared" si="30"/>
        <v>193</v>
      </c>
      <c r="F104" s="19">
        <f t="shared" si="31"/>
        <v>220</v>
      </c>
      <c r="G104" s="17">
        <f t="shared" si="32"/>
        <v>413</v>
      </c>
      <c r="H104" s="20"/>
    </row>
    <row r="105" spans="1:8" s="3" customFormat="1" ht="30" customHeight="1">
      <c r="A105" s="16"/>
      <c r="B105" s="21" t="s">
        <v>113</v>
      </c>
      <c r="C105" s="17">
        <v>157136</v>
      </c>
      <c r="D105" s="17">
        <v>641</v>
      </c>
      <c r="E105" s="17">
        <f t="shared" si="30"/>
        <v>44</v>
      </c>
      <c r="F105" s="19">
        <f t="shared" si="31"/>
        <v>50</v>
      </c>
      <c r="G105" s="17">
        <f t="shared" si="32"/>
        <v>94</v>
      </c>
      <c r="H105" s="20"/>
    </row>
    <row r="106" spans="1:8" s="3" customFormat="1" ht="30" customHeight="1">
      <c r="A106" s="23"/>
      <c r="B106" s="16" t="s">
        <v>86</v>
      </c>
      <c r="C106" s="17">
        <v>5307</v>
      </c>
      <c r="D106" s="17">
        <v>22</v>
      </c>
      <c r="E106" s="17">
        <f t="shared" si="30"/>
        <v>1</v>
      </c>
      <c r="F106" s="19">
        <f t="shared" si="31"/>
        <v>2</v>
      </c>
      <c r="G106" s="17">
        <f t="shared" si="32"/>
        <v>3</v>
      </c>
      <c r="H106" s="20"/>
    </row>
    <row r="107" spans="1:8" s="2" customFormat="1" ht="30" customHeight="1">
      <c r="A107" s="16"/>
      <c r="B107" s="21" t="s">
        <v>114</v>
      </c>
      <c r="C107" s="17">
        <v>613590</v>
      </c>
      <c r="D107" s="17">
        <v>2550</v>
      </c>
      <c r="E107" s="17">
        <f t="shared" si="30"/>
        <v>170</v>
      </c>
      <c r="F107" s="19">
        <f t="shared" si="31"/>
        <v>194</v>
      </c>
      <c r="G107" s="17">
        <f t="shared" si="32"/>
        <v>364</v>
      </c>
      <c r="H107" s="18"/>
    </row>
    <row r="108" spans="1:8" s="2" customFormat="1" ht="30" customHeight="1">
      <c r="A108" s="16"/>
      <c r="B108" s="21" t="s">
        <v>115</v>
      </c>
      <c r="C108" s="17">
        <v>979247</v>
      </c>
      <c r="D108" s="17">
        <v>3992</v>
      </c>
      <c r="E108" s="17">
        <f t="shared" si="30"/>
        <v>271</v>
      </c>
      <c r="F108" s="19">
        <f t="shared" si="31"/>
        <v>310</v>
      </c>
      <c r="G108" s="17">
        <f t="shared" si="32"/>
        <v>581</v>
      </c>
      <c r="H108" s="18"/>
    </row>
    <row r="109" spans="1:8" s="2" customFormat="1" ht="30" customHeight="1">
      <c r="A109" s="16"/>
      <c r="B109" s="21" t="s">
        <v>116</v>
      </c>
      <c r="C109" s="17">
        <v>734408</v>
      </c>
      <c r="D109" s="17">
        <v>3090</v>
      </c>
      <c r="E109" s="17">
        <f t="shared" si="30"/>
        <v>203</v>
      </c>
      <c r="F109" s="19">
        <f t="shared" si="31"/>
        <v>233</v>
      </c>
      <c r="G109" s="17">
        <f t="shared" si="32"/>
        <v>436</v>
      </c>
      <c r="H109" s="18"/>
    </row>
    <row r="110" spans="1:8" s="2" customFormat="1" ht="30" customHeight="1">
      <c r="A110" s="16"/>
      <c r="B110" s="21" t="s">
        <v>117</v>
      </c>
      <c r="C110" s="17">
        <v>1252660</v>
      </c>
      <c r="D110" s="17">
        <v>5163</v>
      </c>
      <c r="E110" s="17">
        <f t="shared" si="30"/>
        <v>347</v>
      </c>
      <c r="F110" s="19">
        <f t="shared" si="31"/>
        <v>397</v>
      </c>
      <c r="G110" s="17">
        <f t="shared" si="32"/>
        <v>744</v>
      </c>
      <c r="H110" s="18"/>
    </row>
    <row r="111" spans="1:8" s="2" customFormat="1" ht="30" customHeight="1">
      <c r="A111" s="16" t="s">
        <v>118</v>
      </c>
      <c r="B111" s="16"/>
      <c r="C111" s="17">
        <f>SUM(C112:C119)</f>
        <v>6051155</v>
      </c>
      <c r="D111" s="17">
        <f>SUM(D112:D119)</f>
        <v>24800</v>
      </c>
      <c r="E111" s="17">
        <f>SUM(E112:E119)</f>
        <v>1676</v>
      </c>
      <c r="F111" s="17">
        <f>SUM(F112:F119)</f>
        <v>1916</v>
      </c>
      <c r="G111" s="17">
        <f>SUM(G112:G119)</f>
        <v>3592</v>
      </c>
      <c r="H111" s="18"/>
    </row>
    <row r="112" spans="1:8" s="3" customFormat="1" ht="30" customHeight="1">
      <c r="A112" s="16"/>
      <c r="B112" s="21" t="s">
        <v>119</v>
      </c>
      <c r="C112" s="17">
        <v>490365</v>
      </c>
      <c r="D112" s="17">
        <v>2002</v>
      </c>
      <c r="E112" s="17">
        <f aca="true" t="shared" si="33" ref="E112:E119">ROUND(C112*2.76901/10000,0)</f>
        <v>136</v>
      </c>
      <c r="F112" s="19">
        <f aca="true" t="shared" si="34" ref="F112:F119">ROUND(C112*3.167357/10000,0)</f>
        <v>155</v>
      </c>
      <c r="G112" s="17">
        <f aca="true" t="shared" si="35" ref="G112:G119">SUM(E112:F112)</f>
        <v>291</v>
      </c>
      <c r="H112" s="20"/>
    </row>
    <row r="113" spans="1:8" s="3" customFormat="1" ht="30" customHeight="1">
      <c r="A113" s="21"/>
      <c r="B113" s="21" t="s">
        <v>120</v>
      </c>
      <c r="C113" s="17">
        <v>810254</v>
      </c>
      <c r="D113" s="17">
        <v>3298</v>
      </c>
      <c r="E113" s="17">
        <f t="shared" si="33"/>
        <v>224</v>
      </c>
      <c r="F113" s="19">
        <f t="shared" si="34"/>
        <v>257</v>
      </c>
      <c r="G113" s="17">
        <f t="shared" si="35"/>
        <v>481</v>
      </c>
      <c r="H113" s="20"/>
    </row>
    <row r="114" spans="1:8" s="3" customFormat="1" ht="30" customHeight="1">
      <c r="A114" s="21"/>
      <c r="B114" s="21" t="s">
        <v>121</v>
      </c>
      <c r="C114" s="17">
        <v>872540</v>
      </c>
      <c r="D114" s="17">
        <v>3609</v>
      </c>
      <c r="E114" s="17">
        <f t="shared" si="33"/>
        <v>242</v>
      </c>
      <c r="F114" s="19">
        <f t="shared" si="34"/>
        <v>276</v>
      </c>
      <c r="G114" s="17">
        <f t="shared" si="35"/>
        <v>518</v>
      </c>
      <c r="H114" s="20"/>
    </row>
    <row r="115" spans="1:8" s="3" customFormat="1" ht="30" customHeight="1">
      <c r="A115" s="16"/>
      <c r="B115" s="21" t="s">
        <v>122</v>
      </c>
      <c r="C115" s="17">
        <v>1062256</v>
      </c>
      <c r="D115" s="17">
        <v>4312</v>
      </c>
      <c r="E115" s="17">
        <f t="shared" si="33"/>
        <v>294</v>
      </c>
      <c r="F115" s="19">
        <f t="shared" si="34"/>
        <v>336</v>
      </c>
      <c r="G115" s="17">
        <f t="shared" si="35"/>
        <v>630</v>
      </c>
      <c r="H115" s="20"/>
    </row>
    <row r="116" spans="1:8" s="3" customFormat="1" ht="30" customHeight="1">
      <c r="A116" s="16"/>
      <c r="B116" s="16" t="s">
        <v>123</v>
      </c>
      <c r="C116" s="17">
        <v>864310</v>
      </c>
      <c r="D116" s="17">
        <v>3538</v>
      </c>
      <c r="E116" s="17">
        <f t="shared" si="33"/>
        <v>239</v>
      </c>
      <c r="F116" s="19">
        <f t="shared" si="34"/>
        <v>274</v>
      </c>
      <c r="G116" s="17">
        <f t="shared" si="35"/>
        <v>513</v>
      </c>
      <c r="H116" s="20"/>
    </row>
    <row r="117" spans="1:8" s="2" customFormat="1" ht="30" customHeight="1">
      <c r="A117" s="16"/>
      <c r="B117" s="21" t="s">
        <v>124</v>
      </c>
      <c r="C117" s="17">
        <v>168559</v>
      </c>
      <c r="D117" s="17">
        <v>699</v>
      </c>
      <c r="E117" s="17">
        <f t="shared" si="33"/>
        <v>47</v>
      </c>
      <c r="F117" s="19">
        <f t="shared" si="34"/>
        <v>53</v>
      </c>
      <c r="G117" s="17">
        <f t="shared" si="35"/>
        <v>100</v>
      </c>
      <c r="H117" s="18"/>
    </row>
    <row r="118" spans="1:8" s="2" customFormat="1" ht="30" customHeight="1">
      <c r="A118" s="16"/>
      <c r="B118" s="21" t="s">
        <v>125</v>
      </c>
      <c r="C118" s="17">
        <v>224496</v>
      </c>
      <c r="D118" s="17">
        <v>893</v>
      </c>
      <c r="E118" s="17">
        <f t="shared" si="33"/>
        <v>62</v>
      </c>
      <c r="F118" s="19">
        <f t="shared" si="34"/>
        <v>71</v>
      </c>
      <c r="G118" s="17">
        <f t="shared" si="35"/>
        <v>133</v>
      </c>
      <c r="H118" s="18"/>
    </row>
    <row r="119" spans="1:8" s="2" customFormat="1" ht="30" customHeight="1">
      <c r="A119" s="16"/>
      <c r="B119" s="16" t="s">
        <v>126</v>
      </c>
      <c r="C119" s="17">
        <v>1558375</v>
      </c>
      <c r="D119" s="17">
        <v>6449</v>
      </c>
      <c r="E119" s="17">
        <f t="shared" si="33"/>
        <v>432</v>
      </c>
      <c r="F119" s="19">
        <f t="shared" si="34"/>
        <v>494</v>
      </c>
      <c r="G119" s="17">
        <f t="shared" si="35"/>
        <v>926</v>
      </c>
      <c r="H119" s="18"/>
    </row>
    <row r="120" spans="1:8" s="2" customFormat="1" ht="30" customHeight="1">
      <c r="A120" s="16" t="s">
        <v>127</v>
      </c>
      <c r="B120" s="16"/>
      <c r="C120" s="17">
        <f>SUM(C121:C124)</f>
        <v>4190041</v>
      </c>
      <c r="D120" s="17">
        <f>SUM(D121:D124)</f>
        <v>17480</v>
      </c>
      <c r="E120" s="17">
        <f>SUM(E121:E124)</f>
        <v>1160</v>
      </c>
      <c r="F120" s="17">
        <f>SUM(F121:F124)</f>
        <v>1327</v>
      </c>
      <c r="G120" s="17">
        <f>SUM(G121:G124)</f>
        <v>2487</v>
      </c>
      <c r="H120" s="18"/>
    </row>
    <row r="121" spans="1:8" s="3" customFormat="1" ht="30" customHeight="1">
      <c r="A121" s="16"/>
      <c r="B121" s="21" t="s">
        <v>128</v>
      </c>
      <c r="C121" s="17">
        <v>585582</v>
      </c>
      <c r="D121" s="17">
        <v>2476</v>
      </c>
      <c r="E121" s="17">
        <f>ROUND(C121*2.76901/10000,0)</f>
        <v>162</v>
      </c>
      <c r="F121" s="19">
        <f>ROUND(C121*3.167357/10000,0)</f>
        <v>185</v>
      </c>
      <c r="G121" s="17">
        <f>SUM(E121:F121)</f>
        <v>347</v>
      </c>
      <c r="H121" s="20"/>
    </row>
    <row r="122" spans="1:8" s="3" customFormat="1" ht="30" customHeight="1">
      <c r="A122" s="21"/>
      <c r="B122" s="21" t="s">
        <v>129</v>
      </c>
      <c r="C122" s="17">
        <v>1819202</v>
      </c>
      <c r="D122" s="17">
        <v>7458</v>
      </c>
      <c r="E122" s="17">
        <f>ROUND(C122*2.76901/10000,0)</f>
        <v>504</v>
      </c>
      <c r="F122" s="19">
        <f>ROUND(C122*3.167357/10000,0)</f>
        <v>576</v>
      </c>
      <c r="G122" s="17">
        <f>SUM(E122:F122)</f>
        <v>1080</v>
      </c>
      <c r="H122" s="20"/>
    </row>
    <row r="123" spans="1:8" s="3" customFormat="1" ht="30" customHeight="1">
      <c r="A123" s="23"/>
      <c r="B123" s="21" t="s">
        <v>130</v>
      </c>
      <c r="C123" s="17">
        <v>137665</v>
      </c>
      <c r="D123" s="17">
        <v>575</v>
      </c>
      <c r="E123" s="17">
        <f>ROUND(C123*2.76901/10000,0)</f>
        <v>38</v>
      </c>
      <c r="F123" s="19">
        <f>ROUND(C123*3.167357/10000,0)</f>
        <v>44</v>
      </c>
      <c r="G123" s="17">
        <f>SUM(E123:F123)</f>
        <v>82</v>
      </c>
      <c r="H123" s="20"/>
    </row>
    <row r="124" spans="1:8" s="2" customFormat="1" ht="30" customHeight="1">
      <c r="A124" s="21"/>
      <c r="B124" s="21" t="s">
        <v>131</v>
      </c>
      <c r="C124" s="17">
        <v>1647592</v>
      </c>
      <c r="D124" s="17">
        <v>6971</v>
      </c>
      <c r="E124" s="17">
        <f>ROUND(C124*2.76901/10000,0)</f>
        <v>456</v>
      </c>
      <c r="F124" s="19">
        <f>ROUND(C124*3.167357/10000,0)</f>
        <v>522</v>
      </c>
      <c r="G124" s="17">
        <f>SUM(E124:F124)</f>
        <v>978</v>
      </c>
      <c r="H124" s="18"/>
    </row>
    <row r="125" spans="1:8" s="2" customFormat="1" ht="30" customHeight="1">
      <c r="A125" s="16" t="s">
        <v>132</v>
      </c>
      <c r="B125" s="16"/>
      <c r="C125" s="17">
        <f>SUM(C126:C132)</f>
        <v>9272032</v>
      </c>
      <c r="D125" s="17">
        <f>SUM(D126:D132)</f>
        <v>37791</v>
      </c>
      <c r="E125" s="17">
        <f>SUM(E126:E132)</f>
        <v>2568</v>
      </c>
      <c r="F125" s="17">
        <f>SUM(F126:F132)</f>
        <v>2936</v>
      </c>
      <c r="G125" s="17">
        <f>SUM(G126:G132)</f>
        <v>5504</v>
      </c>
      <c r="H125" s="18"/>
    </row>
    <row r="126" spans="1:8" s="3" customFormat="1" ht="30" customHeight="1">
      <c r="A126" s="16"/>
      <c r="B126" s="21" t="s">
        <v>133</v>
      </c>
      <c r="C126" s="17">
        <v>1195781</v>
      </c>
      <c r="D126" s="17">
        <v>4874</v>
      </c>
      <c r="E126" s="17">
        <f aca="true" t="shared" si="36" ref="E126:E132">ROUND(C126*2.76901/10000,0)</f>
        <v>331</v>
      </c>
      <c r="F126" s="19">
        <f aca="true" t="shared" si="37" ref="F126:F132">ROUND(C126*3.167357/10000,0)</f>
        <v>379</v>
      </c>
      <c r="G126" s="17">
        <f aca="true" t="shared" si="38" ref="G126:G132">SUM(E126:F126)</f>
        <v>710</v>
      </c>
      <c r="H126" s="20"/>
    </row>
    <row r="127" spans="1:8" s="3" customFormat="1" ht="30" customHeight="1">
      <c r="A127" s="16"/>
      <c r="B127" s="21" t="s">
        <v>134</v>
      </c>
      <c r="C127" s="17">
        <v>565874</v>
      </c>
      <c r="D127" s="17">
        <v>2406</v>
      </c>
      <c r="E127" s="17">
        <f t="shared" si="36"/>
        <v>157</v>
      </c>
      <c r="F127" s="19">
        <f t="shared" si="37"/>
        <v>179</v>
      </c>
      <c r="G127" s="17">
        <f t="shared" si="38"/>
        <v>336</v>
      </c>
      <c r="H127" s="20"/>
    </row>
    <row r="128" spans="1:8" s="3" customFormat="1" ht="30" customHeight="1">
      <c r="A128" s="23"/>
      <c r="B128" s="21" t="s">
        <v>135</v>
      </c>
      <c r="C128" s="17">
        <v>723147</v>
      </c>
      <c r="D128" s="17">
        <v>3087</v>
      </c>
      <c r="E128" s="17">
        <f t="shared" si="36"/>
        <v>200</v>
      </c>
      <c r="F128" s="19">
        <f t="shared" si="37"/>
        <v>229</v>
      </c>
      <c r="G128" s="17">
        <f t="shared" si="38"/>
        <v>429</v>
      </c>
      <c r="H128" s="20"/>
    </row>
    <row r="129" spans="1:8" s="3" customFormat="1" ht="30" customHeight="1">
      <c r="A129" s="23"/>
      <c r="B129" s="21" t="s">
        <v>136</v>
      </c>
      <c r="C129" s="17">
        <v>772960</v>
      </c>
      <c r="D129" s="17">
        <v>3158</v>
      </c>
      <c r="E129" s="17">
        <f t="shared" si="36"/>
        <v>214</v>
      </c>
      <c r="F129" s="19">
        <f t="shared" si="37"/>
        <v>245</v>
      </c>
      <c r="G129" s="17">
        <f t="shared" si="38"/>
        <v>459</v>
      </c>
      <c r="H129" s="20"/>
    </row>
    <row r="130" spans="1:8" s="2" customFormat="1" ht="30" customHeight="1">
      <c r="A130" s="16"/>
      <c r="B130" s="21" t="s">
        <v>137</v>
      </c>
      <c r="C130" s="17">
        <v>1556845</v>
      </c>
      <c r="D130" s="17">
        <v>6171</v>
      </c>
      <c r="E130" s="17">
        <f t="shared" si="36"/>
        <v>431</v>
      </c>
      <c r="F130" s="19">
        <f t="shared" si="37"/>
        <v>493</v>
      </c>
      <c r="G130" s="17">
        <f t="shared" si="38"/>
        <v>924</v>
      </c>
      <c r="H130" s="18"/>
    </row>
    <row r="131" spans="1:8" s="2" customFormat="1" ht="30" customHeight="1">
      <c r="A131" s="16"/>
      <c r="B131" s="16" t="s">
        <v>138</v>
      </c>
      <c r="C131" s="17">
        <v>2978388</v>
      </c>
      <c r="D131" s="17">
        <v>12047</v>
      </c>
      <c r="E131" s="17">
        <f t="shared" si="36"/>
        <v>825</v>
      </c>
      <c r="F131" s="19">
        <f t="shared" si="37"/>
        <v>943</v>
      </c>
      <c r="G131" s="17">
        <f t="shared" si="38"/>
        <v>1768</v>
      </c>
      <c r="H131" s="18"/>
    </row>
    <row r="132" spans="1:8" s="2" customFormat="1" ht="30" customHeight="1">
      <c r="A132" s="16"/>
      <c r="B132" s="21" t="s">
        <v>139</v>
      </c>
      <c r="C132" s="17">
        <v>1479037</v>
      </c>
      <c r="D132" s="17">
        <v>6048</v>
      </c>
      <c r="E132" s="17">
        <f t="shared" si="36"/>
        <v>410</v>
      </c>
      <c r="F132" s="19">
        <f t="shared" si="37"/>
        <v>468</v>
      </c>
      <c r="G132" s="17">
        <f t="shared" si="38"/>
        <v>878</v>
      </c>
      <c r="H132" s="18"/>
    </row>
    <row r="133" spans="1:8" s="2" customFormat="1" ht="30" customHeight="1">
      <c r="A133" s="16" t="s">
        <v>140</v>
      </c>
      <c r="B133" s="16"/>
      <c r="C133" s="17">
        <f>SUM(C134:C138)</f>
        <v>4426561</v>
      </c>
      <c r="D133" s="17">
        <f>SUM(D134:D138)</f>
        <v>17785</v>
      </c>
      <c r="E133" s="17">
        <f>SUM(E134:E138)</f>
        <v>1225</v>
      </c>
      <c r="F133" s="17">
        <f>SUM(F134:F138)</f>
        <v>1402</v>
      </c>
      <c r="G133" s="17">
        <f>SUM(G134:G138)</f>
        <v>2627</v>
      </c>
      <c r="H133" s="18"/>
    </row>
    <row r="134" spans="1:8" s="3" customFormat="1" ht="30" customHeight="1">
      <c r="A134" s="16"/>
      <c r="B134" s="21" t="s">
        <v>141</v>
      </c>
      <c r="C134" s="17">
        <v>463143</v>
      </c>
      <c r="D134" s="17">
        <v>1852</v>
      </c>
      <c r="E134" s="17">
        <f>ROUND(C134*2.76901/10000,0)</f>
        <v>128</v>
      </c>
      <c r="F134" s="19">
        <f>ROUND(C134*3.167357/10000,0)</f>
        <v>147</v>
      </c>
      <c r="G134" s="17">
        <f>SUM(E134:F134)</f>
        <v>275</v>
      </c>
      <c r="H134" s="20"/>
    </row>
    <row r="135" spans="1:8" s="3" customFormat="1" ht="30" customHeight="1">
      <c r="A135" s="21"/>
      <c r="B135" s="21" t="s">
        <v>142</v>
      </c>
      <c r="C135" s="17">
        <v>517884</v>
      </c>
      <c r="D135" s="17">
        <v>2094</v>
      </c>
      <c r="E135" s="17">
        <f>ROUND(C135*2.76901/10000,0)</f>
        <v>143</v>
      </c>
      <c r="F135" s="19">
        <f>ROUND(C135*3.167357/10000,0)</f>
        <v>164</v>
      </c>
      <c r="G135" s="17">
        <f>SUM(E135:F135)</f>
        <v>307</v>
      </c>
      <c r="H135" s="20"/>
    </row>
    <row r="136" spans="1:8" s="3" customFormat="1" ht="30" customHeight="1">
      <c r="A136" s="16"/>
      <c r="B136" s="21" t="s">
        <v>143</v>
      </c>
      <c r="C136" s="17">
        <v>830928</v>
      </c>
      <c r="D136" s="17">
        <v>3339</v>
      </c>
      <c r="E136" s="17">
        <f>ROUND(C136*2.76901/10000,0)</f>
        <v>230</v>
      </c>
      <c r="F136" s="19">
        <f>ROUND(C136*3.167357/10000,0)</f>
        <v>263</v>
      </c>
      <c r="G136" s="17">
        <f>SUM(E136:F136)</f>
        <v>493</v>
      </c>
      <c r="H136" s="20"/>
    </row>
    <row r="137" spans="1:8" s="2" customFormat="1" ht="30" customHeight="1">
      <c r="A137" s="21"/>
      <c r="B137" s="21" t="s">
        <v>144</v>
      </c>
      <c r="C137" s="17">
        <v>844215</v>
      </c>
      <c r="D137" s="17">
        <v>3415</v>
      </c>
      <c r="E137" s="17">
        <f>ROUND(C137*2.76901/10000,0)</f>
        <v>234</v>
      </c>
      <c r="F137" s="19">
        <f>ROUND(C137*3.167357/10000,0)</f>
        <v>267</v>
      </c>
      <c r="G137" s="17">
        <f>SUM(E137:F137)</f>
        <v>501</v>
      </c>
      <c r="H137" s="18"/>
    </row>
    <row r="138" spans="1:8" s="2" customFormat="1" ht="30" customHeight="1">
      <c r="A138" s="21"/>
      <c r="B138" s="21" t="s">
        <v>145</v>
      </c>
      <c r="C138" s="17">
        <v>1770391</v>
      </c>
      <c r="D138" s="17">
        <v>7085</v>
      </c>
      <c r="E138" s="17">
        <f>ROUND(C138*2.76901/10000,0)</f>
        <v>490</v>
      </c>
      <c r="F138" s="19">
        <f>ROUND(C138*3.167357/10000,0)</f>
        <v>561</v>
      </c>
      <c r="G138" s="17">
        <f>SUM(E138:F138)</f>
        <v>1051</v>
      </c>
      <c r="H138" s="18"/>
    </row>
  </sheetData>
  <sheetProtection/>
  <mergeCells count="8">
    <mergeCell ref="E5:G5"/>
    <mergeCell ref="A7:B7"/>
    <mergeCell ref="A5:A6"/>
    <mergeCell ref="B5:B6"/>
    <mergeCell ref="C5:C6"/>
    <mergeCell ref="D5:D6"/>
    <mergeCell ref="H5:H6"/>
    <mergeCell ref="A2:H3"/>
  </mergeCells>
  <printOptions horizontalCentered="1"/>
  <pageMargins left="0.2791666666666667" right="0.14930555555555555" top="0.5506944444444445" bottom="0.5902777777777778" header="0.35" footer="0.2791666666666667"/>
  <pageSetup fitToHeight="4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黄蓉</cp:lastModifiedBy>
  <cp:lastPrinted>2017-12-22T10:39:20Z</cp:lastPrinted>
  <dcterms:created xsi:type="dcterms:W3CDTF">2017-06-14T11:36:01Z</dcterms:created>
  <dcterms:modified xsi:type="dcterms:W3CDTF">2020-08-13T08:42:18Z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