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5" windowHeight="9047" activeTab="0"/>
  </bookViews>
  <sheets>
    <sheet name="1分配方案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<sst xmlns="http://schemas.openxmlformats.org/spreadsheetml/2006/main" count="79" uniqueCount="60">
  <si>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附件</t>
  </si>
  <si>
    <t>2021年度广东省政府来粤留学生奖学金资金明细表</t>
  </si>
  <si>
    <t>单位名称</t>
  </si>
  <si>
    <t>合计金额(万元)</t>
  </si>
  <si>
    <t>安排下达资金金额及标准</t>
  </si>
  <si>
    <t>备    注</t>
  </si>
  <si>
    <t>博士</t>
  </si>
  <si>
    <t>硕士</t>
  </si>
  <si>
    <t>本科</t>
  </si>
  <si>
    <t>在读</t>
  </si>
  <si>
    <t>新招收</t>
  </si>
  <si>
    <t>小计（万元）</t>
  </si>
  <si>
    <t>人数</t>
  </si>
  <si>
    <t>标准（万元/人）</t>
  </si>
  <si>
    <t>合计（万元）</t>
  </si>
  <si>
    <t>省本级小计</t>
  </si>
  <si>
    <t>华南农业大学</t>
  </si>
  <si>
    <t>南方医科大学</t>
  </si>
  <si>
    <t>广州中医药大学</t>
  </si>
  <si>
    <t>华南师范大学</t>
  </si>
  <si>
    <t>广东工业大学</t>
  </si>
  <si>
    <t>广东外语外贸大学</t>
  </si>
  <si>
    <t>汕头大学</t>
  </si>
  <si>
    <t>广东财经大学</t>
  </si>
  <si>
    <t>广东医科大学</t>
  </si>
  <si>
    <t>广东海洋大学</t>
  </si>
  <si>
    <t>仲恺农业工程学院</t>
  </si>
  <si>
    <t>广东药科大学</t>
  </si>
  <si>
    <t>广州美术学院</t>
  </si>
  <si>
    <t>广州体育学院</t>
  </si>
  <si>
    <t>广东技术师范大学</t>
  </si>
  <si>
    <t>岭南师范学院</t>
  </si>
  <si>
    <t>韩山师范学院</t>
  </si>
  <si>
    <t>中山大学</t>
  </si>
  <si>
    <t>通过省教育厅账户转拨</t>
  </si>
  <si>
    <t>华南理工大学</t>
  </si>
  <si>
    <t>暨南大学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</si>
  <si>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</si>
  <si>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</si>
  <si>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</si>
  <si>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</si>
  <si>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广东东软学院</t>
  </si>
  <si>
    <t>北京师范大学珠海校区</t>
  </si>
  <si>
    <t>华南理工大学广州学院</t>
  </si>
  <si>
    <t>广东外语外贸大学南国商学院</t>
  </si>
  <si>
    <t>地市小计</t>
  </si>
  <si>
    <t>广州市</t>
  </si>
  <si>
    <t>广州大学</t>
  </si>
  <si>
    <t>广州医科大学</t>
  </si>
  <si>
    <t>深圳市</t>
  </si>
  <si>
    <t>深圳大学</t>
  </si>
  <si>
    <t>深圳技术大学</t>
  </si>
  <si>
    <t>韶关市</t>
  </si>
  <si>
    <t>韶关学院</t>
  </si>
  <si>
    <t>东莞市</t>
  </si>
  <si>
    <t>东莞理工学院</t>
  </si>
  <si>
    <t>江门市</t>
  </si>
  <si>
    <t>五邑大学</t>
  </si>
  <si>
    <t>佛山市</t>
  </si>
  <si>
    <t>佛山科学技术学院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</si>
</sst>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4" applyNumberFormat="0" applyFill="0" applyAlignment="0" applyProtection="0"/>
    <xf numFmtId="0" fontId="5" fillId="6" borderId="0" applyNumberFormat="0" applyBorder="0" applyAlignment="0" applyProtection="0"/>
    <xf numFmtId="0" fontId="11" fillId="0" borderId="5" applyNumberFormat="0" applyFill="0" applyAlignment="0" applyProtection="0"/>
    <xf numFmtId="0" fontId="5" fillId="6" borderId="0" applyNumberFormat="0" applyBorder="0" applyAlignment="0" applyProtection="0"/>
    <xf numFmtId="0" fontId="16" fillId="8" borderId="6" applyNumberFormat="0" applyAlignment="0" applyProtection="0"/>
    <xf numFmtId="0" fontId="20" fillId="8" borderId="1" applyNumberFormat="0" applyAlignment="0" applyProtection="0"/>
    <xf numFmtId="0" fontId="22" fillId="9" borderId="7" applyNumberFormat="0" applyAlignment="0" applyProtection="0"/>
    <xf numFmtId="0" fontId="9" fillId="2" borderId="0" applyNumberFormat="0" applyBorder="0" applyAlignment="0" applyProtection="0"/>
    <xf numFmtId="0" fontId="5" fillId="10" borderId="0" applyNumberFormat="0" applyBorder="0" applyAlignment="0" applyProtection="0"/>
    <xf numFmtId="0" fontId="18" fillId="0" borderId="8" applyNumberFormat="0" applyFill="0" applyAlignment="0" applyProtection="0"/>
    <xf numFmtId="0" fontId="6" fillId="0" borderId="9" applyNumberFormat="0" applyFill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5" fillId="16" borderId="0" applyNumberFormat="0" applyBorder="0" applyAlignment="0" applyProtection="0"/>
    <xf numFmtId="0" fontId="9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18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2" fillId="19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3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 wrapText="1"/>
    </xf>
    <xf numFmtId="0" fontId="4" fillId="18" borderId="0" xfId="0" applyFont="1" applyFill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view="pageBreakPreview" zoomScale="55" zoomScaleNormal="55" zoomScaleSheetLayoutView="55" zoomScalePageLayoutView="55" workbookViewId="0" topLeftCell="A1">
      <selection activeCell="R10" sqref="R10"/>
    </sheetView>
  </sheetViews>
  <sheetFormatPr defaultColWidth="9.00390625" defaultRowHeight="14.25"/>
  <cols>
    <col min="1" max="1" width="38.875" style="4" customWidth="1"/>
    <col min="2" max="2" width="12.00390625" style="4" customWidth="1"/>
    <col min="3" max="3" width="14.125" style="4" customWidth="1"/>
    <col min="4" max="4" width="8.00390625" style="4" customWidth="1"/>
    <col min="5" max="5" width="12.25390625" style="4" customWidth="1"/>
    <col min="6" max="6" width="14.375" style="4" customWidth="1"/>
    <col min="7" max="7" width="8.50390625" style="4" customWidth="1"/>
    <col min="8" max="8" width="12.75390625" style="4" customWidth="1"/>
    <col min="9" max="9" width="14.50390625" style="4" customWidth="1"/>
    <col min="10" max="10" width="8.125" style="4" customWidth="1"/>
    <col min="11" max="11" width="12.50390625" style="4" customWidth="1"/>
    <col min="12" max="12" width="14.00390625" style="4" customWidth="1"/>
    <col min="13" max="13" width="10.00390625" style="4" customWidth="1"/>
    <col min="14" max="14" width="12.00390625" style="4" customWidth="1"/>
    <col min="15" max="15" width="14.125" style="4" customWidth="1"/>
    <col min="16" max="16" width="9.75390625" style="4" customWidth="1"/>
    <col min="17" max="17" width="12.25390625" style="4" customWidth="1"/>
    <col min="18" max="18" width="14.50390625" style="4" customWidth="1"/>
    <col min="19" max="19" width="8.50390625" style="4" customWidth="1"/>
    <col min="20" max="20" width="11.75390625" style="4" customWidth="1"/>
    <col min="21" max="21" width="5.625" style="4" customWidth="1"/>
    <col min="22" max="16384" width="9.00390625" style="4" customWidth="1"/>
  </cols>
  <sheetData>
    <row r="1" spans="1:21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" customHeight="1">
      <c r="A3" s="8" t="s">
        <v>2</v>
      </c>
      <c r="B3" s="8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 t="s">
        <v>5</v>
      </c>
    </row>
    <row r="4" spans="1:21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" customHeight="1">
      <c r="A5" s="8"/>
      <c r="B5" s="8"/>
      <c r="C5" s="8" t="s">
        <v>6</v>
      </c>
      <c r="D5" s="8"/>
      <c r="E5" s="8"/>
      <c r="F5" s="8"/>
      <c r="G5" s="8"/>
      <c r="H5" s="8"/>
      <c r="I5" s="8" t="s">
        <v>7</v>
      </c>
      <c r="J5" s="8"/>
      <c r="K5" s="8"/>
      <c r="L5" s="8"/>
      <c r="M5" s="8"/>
      <c r="N5" s="8"/>
      <c r="O5" s="8" t="s">
        <v>8</v>
      </c>
      <c r="P5" s="8"/>
      <c r="Q5" s="8"/>
      <c r="R5" s="8"/>
      <c r="S5" s="8"/>
      <c r="T5" s="8"/>
      <c r="U5" s="8"/>
    </row>
    <row r="6" spans="1:21" ht="15" customHeight="1">
      <c r="A6" s="8"/>
      <c r="B6" s="8"/>
      <c r="C6" s="8" t="s">
        <v>9</v>
      </c>
      <c r="D6" s="8"/>
      <c r="E6" s="8"/>
      <c r="F6" s="8" t="s">
        <v>10</v>
      </c>
      <c r="G6" s="8"/>
      <c r="H6" s="8"/>
      <c r="I6" s="8" t="s">
        <v>9</v>
      </c>
      <c r="J6" s="8"/>
      <c r="K6" s="8"/>
      <c r="L6" s="8" t="s">
        <v>10</v>
      </c>
      <c r="M6" s="8"/>
      <c r="N6" s="8"/>
      <c r="O6" s="8" t="s">
        <v>9</v>
      </c>
      <c r="P6" s="8"/>
      <c r="Q6" s="8"/>
      <c r="R6" s="8" t="s">
        <v>10</v>
      </c>
      <c r="S6" s="8"/>
      <c r="T6" s="8"/>
      <c r="U6" s="8"/>
    </row>
    <row r="7" spans="1:21" ht="19.5" customHeight="1">
      <c r="A7" s="8"/>
      <c r="B7" s="8"/>
      <c r="C7" s="8" t="s">
        <v>11</v>
      </c>
      <c r="D7" s="8" t="s">
        <v>12</v>
      </c>
      <c r="E7" s="8" t="s">
        <v>13</v>
      </c>
      <c r="F7" s="8" t="s">
        <v>11</v>
      </c>
      <c r="G7" s="8" t="s">
        <v>12</v>
      </c>
      <c r="H7" s="8" t="s">
        <v>13</v>
      </c>
      <c r="I7" s="8" t="s">
        <v>11</v>
      </c>
      <c r="J7" s="8" t="s">
        <v>12</v>
      </c>
      <c r="K7" s="8" t="s">
        <v>13</v>
      </c>
      <c r="L7" s="8" t="s">
        <v>11</v>
      </c>
      <c r="M7" s="8" t="s">
        <v>12</v>
      </c>
      <c r="N7" s="8" t="s">
        <v>13</v>
      </c>
      <c r="O7" s="8" t="s">
        <v>11</v>
      </c>
      <c r="P7" s="8" t="s">
        <v>12</v>
      </c>
      <c r="Q7" s="8" t="s">
        <v>13</v>
      </c>
      <c r="R7" s="8" t="s">
        <v>11</v>
      </c>
      <c r="S7" s="8" t="s">
        <v>12</v>
      </c>
      <c r="T7" s="8" t="s">
        <v>13</v>
      </c>
      <c r="U7" s="8"/>
    </row>
    <row r="8" spans="1:2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1" customFormat="1" ht="24.75" customHeight="1">
      <c r="A9" s="9" t="s">
        <v>14</v>
      </c>
      <c r="B9" s="9">
        <f>C9+F9+I9+L9+O9+R9</f>
        <v>2000</v>
      </c>
      <c r="C9" s="9">
        <f>C10+C39</f>
        <v>246</v>
      </c>
      <c r="D9" s="9">
        <f>D10+D39</f>
        <v>82</v>
      </c>
      <c r="E9" s="9">
        <v>3</v>
      </c>
      <c r="F9" s="9">
        <f>F10+F39</f>
        <v>129</v>
      </c>
      <c r="G9" s="9">
        <f>G10+G39</f>
        <v>43</v>
      </c>
      <c r="H9" s="9">
        <v>3</v>
      </c>
      <c r="I9" s="9">
        <f>I10+I39</f>
        <v>246</v>
      </c>
      <c r="J9" s="9">
        <f>J10+J39</f>
        <v>123</v>
      </c>
      <c r="K9" s="9">
        <v>2</v>
      </c>
      <c r="L9" s="9">
        <f>L10+L39</f>
        <v>210</v>
      </c>
      <c r="M9" s="9">
        <f>M10+M39</f>
        <v>105</v>
      </c>
      <c r="N9" s="9">
        <v>2</v>
      </c>
      <c r="O9" s="9">
        <f>O10+O39</f>
        <v>701</v>
      </c>
      <c r="P9" s="9">
        <f>P10+P39</f>
        <v>701</v>
      </c>
      <c r="Q9" s="9">
        <v>1</v>
      </c>
      <c r="R9" s="9">
        <f>R10+R39</f>
        <v>468</v>
      </c>
      <c r="S9" s="9">
        <f>S10+S39</f>
        <v>468</v>
      </c>
      <c r="T9" s="9">
        <v>1</v>
      </c>
      <c r="U9" s="14"/>
    </row>
    <row r="10" spans="1:21" s="2" customFormat="1" ht="24.75" customHeight="1">
      <c r="A10" s="10" t="s">
        <v>15</v>
      </c>
      <c r="B10" s="10">
        <f>SUM(B11:B38)</f>
        <v>1655</v>
      </c>
      <c r="C10" s="10">
        <f>SUM(C11:C38)</f>
        <v>96</v>
      </c>
      <c r="D10" s="10">
        <f aca="true" t="shared" si="0" ref="D10:T10">SUM(D11:D38)</f>
        <v>32</v>
      </c>
      <c r="E10" s="10">
        <v>3</v>
      </c>
      <c r="F10" s="10">
        <f t="shared" si="0"/>
        <v>87</v>
      </c>
      <c r="G10" s="10">
        <f t="shared" si="0"/>
        <v>29</v>
      </c>
      <c r="H10" s="10">
        <v>3</v>
      </c>
      <c r="I10" s="10">
        <f t="shared" si="0"/>
        <v>206</v>
      </c>
      <c r="J10" s="10">
        <f t="shared" si="0"/>
        <v>103</v>
      </c>
      <c r="K10" s="10">
        <v>2</v>
      </c>
      <c r="L10" s="10">
        <f t="shared" si="0"/>
        <v>186</v>
      </c>
      <c r="M10" s="10">
        <f t="shared" si="0"/>
        <v>93</v>
      </c>
      <c r="N10" s="10">
        <v>2</v>
      </c>
      <c r="O10" s="10">
        <f t="shared" si="0"/>
        <v>654</v>
      </c>
      <c r="P10" s="10">
        <f t="shared" si="0"/>
        <v>654</v>
      </c>
      <c r="Q10" s="10">
        <v>1</v>
      </c>
      <c r="R10" s="10">
        <f t="shared" si="0"/>
        <v>426</v>
      </c>
      <c r="S10" s="10">
        <f t="shared" si="0"/>
        <v>426</v>
      </c>
      <c r="T10" s="10">
        <v>1</v>
      </c>
      <c r="U10" s="15"/>
    </row>
    <row r="11" spans="1:21" ht="24.75" customHeight="1">
      <c r="A11" s="8" t="s">
        <v>16</v>
      </c>
      <c r="B11" s="9">
        <f aca="true" t="shared" si="1" ref="B11:B38">C11+F11+I11+L11+O11+R11</f>
        <v>26</v>
      </c>
      <c r="C11" s="8">
        <f aca="true" t="shared" si="2" ref="C11:C38">D11*E11</f>
        <v>6</v>
      </c>
      <c r="D11" s="11">
        <v>2</v>
      </c>
      <c r="E11" s="8">
        <v>3</v>
      </c>
      <c r="F11" s="8">
        <f aca="true" t="shared" si="3" ref="F11:F38">G11*H11</f>
        <v>0</v>
      </c>
      <c r="G11" s="11">
        <v>0</v>
      </c>
      <c r="H11" s="8">
        <v>3</v>
      </c>
      <c r="I11" s="8">
        <f aca="true" t="shared" si="4" ref="I11:I38">J11*K11</f>
        <v>6</v>
      </c>
      <c r="J11" s="11">
        <v>3</v>
      </c>
      <c r="K11" s="8">
        <v>2</v>
      </c>
      <c r="L11" s="8">
        <f aca="true" t="shared" si="5" ref="L11:L38">M11*N11</f>
        <v>6</v>
      </c>
      <c r="M11" s="11">
        <v>3</v>
      </c>
      <c r="N11" s="8">
        <v>2</v>
      </c>
      <c r="O11" s="8">
        <f aca="true" t="shared" si="6" ref="O11:O38">P11*Q11</f>
        <v>4</v>
      </c>
      <c r="P11" s="11">
        <v>4</v>
      </c>
      <c r="Q11" s="8">
        <v>1</v>
      </c>
      <c r="R11" s="8">
        <f aca="true" t="shared" si="7" ref="R11:R38">S11*T11</f>
        <v>4</v>
      </c>
      <c r="S11" s="11">
        <v>4</v>
      </c>
      <c r="T11" s="8">
        <v>1</v>
      </c>
      <c r="U11" s="16"/>
    </row>
    <row r="12" spans="1:21" ht="24.75" customHeight="1">
      <c r="A12" s="8" t="s">
        <v>17</v>
      </c>
      <c r="B12" s="9">
        <f t="shared" si="1"/>
        <v>256</v>
      </c>
      <c r="C12" s="8">
        <f t="shared" si="2"/>
        <v>3</v>
      </c>
      <c r="D12" s="11">
        <v>1</v>
      </c>
      <c r="E12" s="8">
        <v>3</v>
      </c>
      <c r="F12" s="8">
        <f t="shared" si="3"/>
        <v>21</v>
      </c>
      <c r="G12" s="11">
        <v>7</v>
      </c>
      <c r="H12" s="8">
        <v>3</v>
      </c>
      <c r="I12" s="8">
        <f t="shared" si="4"/>
        <v>18</v>
      </c>
      <c r="J12" s="11">
        <v>9</v>
      </c>
      <c r="K12" s="8">
        <v>2</v>
      </c>
      <c r="L12" s="8">
        <f t="shared" si="5"/>
        <v>28</v>
      </c>
      <c r="M12" s="11">
        <v>14</v>
      </c>
      <c r="N12" s="8">
        <v>2</v>
      </c>
      <c r="O12" s="8">
        <f t="shared" si="6"/>
        <v>130</v>
      </c>
      <c r="P12" s="11">
        <v>130</v>
      </c>
      <c r="Q12" s="8">
        <v>1</v>
      </c>
      <c r="R12" s="8">
        <f t="shared" si="7"/>
        <v>56</v>
      </c>
      <c r="S12" s="11">
        <v>56</v>
      </c>
      <c r="T12" s="8">
        <v>1</v>
      </c>
      <c r="U12" s="16"/>
    </row>
    <row r="13" spans="1:21" ht="24.75" customHeight="1">
      <c r="A13" s="8" t="s">
        <v>18</v>
      </c>
      <c r="B13" s="9">
        <f t="shared" si="1"/>
        <v>102</v>
      </c>
      <c r="C13" s="8">
        <f t="shared" si="2"/>
        <v>12</v>
      </c>
      <c r="D13" s="11">
        <v>4</v>
      </c>
      <c r="E13" s="8">
        <v>3</v>
      </c>
      <c r="F13" s="8">
        <f t="shared" si="3"/>
        <v>12</v>
      </c>
      <c r="G13" s="11">
        <v>4</v>
      </c>
      <c r="H13" s="8">
        <v>3</v>
      </c>
      <c r="I13" s="8">
        <f t="shared" si="4"/>
        <v>24</v>
      </c>
      <c r="J13" s="11">
        <v>12</v>
      </c>
      <c r="K13" s="8">
        <v>2</v>
      </c>
      <c r="L13" s="8">
        <f t="shared" si="5"/>
        <v>8</v>
      </c>
      <c r="M13" s="11">
        <v>4</v>
      </c>
      <c r="N13" s="8">
        <v>2</v>
      </c>
      <c r="O13" s="8">
        <f t="shared" si="6"/>
        <v>35</v>
      </c>
      <c r="P13" s="11">
        <v>35</v>
      </c>
      <c r="Q13" s="8">
        <v>1</v>
      </c>
      <c r="R13" s="8">
        <f t="shared" si="7"/>
        <v>11</v>
      </c>
      <c r="S13" s="11">
        <v>11</v>
      </c>
      <c r="T13" s="8">
        <v>1</v>
      </c>
      <c r="U13" s="16"/>
    </row>
    <row r="14" spans="1:21" ht="24.75" customHeight="1">
      <c r="A14" s="8" t="s">
        <v>19</v>
      </c>
      <c r="B14" s="9">
        <f t="shared" si="1"/>
        <v>58</v>
      </c>
      <c r="C14" s="8">
        <f t="shared" si="2"/>
        <v>6</v>
      </c>
      <c r="D14" s="11">
        <v>2</v>
      </c>
      <c r="E14" s="8">
        <v>3</v>
      </c>
      <c r="F14" s="8">
        <f t="shared" si="3"/>
        <v>3</v>
      </c>
      <c r="G14" s="11">
        <v>1</v>
      </c>
      <c r="H14" s="8">
        <v>3</v>
      </c>
      <c r="I14" s="8">
        <f t="shared" si="4"/>
        <v>8</v>
      </c>
      <c r="J14" s="11">
        <v>4</v>
      </c>
      <c r="K14" s="8">
        <v>2</v>
      </c>
      <c r="L14" s="8">
        <f t="shared" si="5"/>
        <v>6</v>
      </c>
      <c r="M14" s="11">
        <v>3</v>
      </c>
      <c r="N14" s="8">
        <v>2</v>
      </c>
      <c r="O14" s="8">
        <f t="shared" si="6"/>
        <v>15</v>
      </c>
      <c r="P14" s="11">
        <v>15</v>
      </c>
      <c r="Q14" s="8">
        <v>1</v>
      </c>
      <c r="R14" s="8">
        <f t="shared" si="7"/>
        <v>20</v>
      </c>
      <c r="S14" s="11">
        <v>20</v>
      </c>
      <c r="T14" s="8">
        <v>1</v>
      </c>
      <c r="U14" s="16"/>
    </row>
    <row r="15" spans="1:21" ht="24.75" customHeight="1">
      <c r="A15" s="8" t="s">
        <v>20</v>
      </c>
      <c r="B15" s="9">
        <f t="shared" si="1"/>
        <v>48</v>
      </c>
      <c r="C15" s="8">
        <f t="shared" si="2"/>
        <v>3</v>
      </c>
      <c r="D15" s="11">
        <v>1</v>
      </c>
      <c r="E15" s="8">
        <v>3</v>
      </c>
      <c r="F15" s="8">
        <f t="shared" si="3"/>
        <v>9</v>
      </c>
      <c r="G15" s="11">
        <v>3</v>
      </c>
      <c r="H15" s="8">
        <v>3</v>
      </c>
      <c r="I15" s="8">
        <f t="shared" si="4"/>
        <v>0</v>
      </c>
      <c r="J15" s="11">
        <v>0</v>
      </c>
      <c r="K15" s="8">
        <v>2</v>
      </c>
      <c r="L15" s="8">
        <f t="shared" si="5"/>
        <v>6</v>
      </c>
      <c r="M15" s="11">
        <v>3</v>
      </c>
      <c r="N15" s="8">
        <v>2</v>
      </c>
      <c r="O15" s="8">
        <f t="shared" si="6"/>
        <v>15</v>
      </c>
      <c r="P15" s="11">
        <v>15</v>
      </c>
      <c r="Q15" s="8">
        <v>1</v>
      </c>
      <c r="R15" s="8">
        <f t="shared" si="7"/>
        <v>15</v>
      </c>
      <c r="S15" s="11">
        <v>15</v>
      </c>
      <c r="T15" s="8">
        <v>1</v>
      </c>
      <c r="U15" s="16"/>
    </row>
    <row r="16" spans="1:21" ht="24.75" customHeight="1">
      <c r="A16" s="8" t="s">
        <v>21</v>
      </c>
      <c r="B16" s="9">
        <f t="shared" si="1"/>
        <v>127</v>
      </c>
      <c r="C16" s="8">
        <f t="shared" si="2"/>
        <v>3</v>
      </c>
      <c r="D16" s="11">
        <v>1</v>
      </c>
      <c r="E16" s="8">
        <v>3</v>
      </c>
      <c r="F16" s="8">
        <f t="shared" si="3"/>
        <v>3</v>
      </c>
      <c r="G16" s="11">
        <v>1</v>
      </c>
      <c r="H16" s="8">
        <v>3</v>
      </c>
      <c r="I16" s="8">
        <f t="shared" si="4"/>
        <v>28</v>
      </c>
      <c r="J16" s="11">
        <v>14</v>
      </c>
      <c r="K16" s="8">
        <v>2</v>
      </c>
      <c r="L16" s="8">
        <f t="shared" si="5"/>
        <v>22</v>
      </c>
      <c r="M16" s="11">
        <v>11</v>
      </c>
      <c r="N16" s="8">
        <v>2</v>
      </c>
      <c r="O16" s="8">
        <f t="shared" si="6"/>
        <v>39</v>
      </c>
      <c r="P16" s="11">
        <v>39</v>
      </c>
      <c r="Q16" s="8">
        <v>1</v>
      </c>
      <c r="R16" s="8">
        <f t="shared" si="7"/>
        <v>32</v>
      </c>
      <c r="S16" s="11">
        <v>32</v>
      </c>
      <c r="T16" s="8">
        <v>1</v>
      </c>
      <c r="U16" s="16"/>
    </row>
    <row r="17" spans="1:21" ht="24.75" customHeight="1">
      <c r="A17" s="8" t="s">
        <v>22</v>
      </c>
      <c r="B17" s="9">
        <f t="shared" si="1"/>
        <v>46</v>
      </c>
      <c r="C17" s="8">
        <f t="shared" si="2"/>
        <v>0</v>
      </c>
      <c r="D17" s="11">
        <v>0</v>
      </c>
      <c r="E17" s="8">
        <v>3</v>
      </c>
      <c r="F17" s="8">
        <f t="shared" si="3"/>
        <v>3</v>
      </c>
      <c r="G17" s="11">
        <v>1</v>
      </c>
      <c r="H17" s="8">
        <v>3</v>
      </c>
      <c r="I17" s="8">
        <f t="shared" si="4"/>
        <v>0</v>
      </c>
      <c r="J17" s="11">
        <v>0</v>
      </c>
      <c r="K17" s="8">
        <v>2</v>
      </c>
      <c r="L17" s="8">
        <f t="shared" si="5"/>
        <v>2</v>
      </c>
      <c r="M17" s="11">
        <v>1</v>
      </c>
      <c r="N17" s="8">
        <v>2</v>
      </c>
      <c r="O17" s="8">
        <f t="shared" si="6"/>
        <v>18</v>
      </c>
      <c r="P17" s="11">
        <v>18</v>
      </c>
      <c r="Q17" s="8">
        <v>1</v>
      </c>
      <c r="R17" s="8">
        <f t="shared" si="7"/>
        <v>23</v>
      </c>
      <c r="S17" s="11">
        <v>23</v>
      </c>
      <c r="T17" s="8">
        <v>1</v>
      </c>
      <c r="U17" s="16"/>
    </row>
    <row r="18" spans="1:21" ht="24.75" customHeight="1">
      <c r="A18" s="8" t="s">
        <v>23</v>
      </c>
      <c r="B18" s="9">
        <f t="shared" si="1"/>
        <v>54</v>
      </c>
      <c r="C18" s="8">
        <f t="shared" si="2"/>
        <v>0</v>
      </c>
      <c r="D18" s="11">
        <v>0</v>
      </c>
      <c r="E18" s="8">
        <v>3</v>
      </c>
      <c r="F18" s="8">
        <f t="shared" si="3"/>
        <v>0</v>
      </c>
      <c r="G18" s="11">
        <v>0</v>
      </c>
      <c r="H18" s="8">
        <v>3</v>
      </c>
      <c r="I18" s="8">
        <f t="shared" si="4"/>
        <v>14</v>
      </c>
      <c r="J18" s="11">
        <v>7</v>
      </c>
      <c r="K18" s="8">
        <v>2</v>
      </c>
      <c r="L18" s="8">
        <f t="shared" si="5"/>
        <v>22</v>
      </c>
      <c r="M18" s="11">
        <v>11</v>
      </c>
      <c r="N18" s="8">
        <v>2</v>
      </c>
      <c r="O18" s="8">
        <f t="shared" si="6"/>
        <v>7</v>
      </c>
      <c r="P18" s="11">
        <v>7</v>
      </c>
      <c r="Q18" s="8">
        <v>1</v>
      </c>
      <c r="R18" s="8">
        <f t="shared" si="7"/>
        <v>11</v>
      </c>
      <c r="S18" s="11">
        <v>11</v>
      </c>
      <c r="T18" s="8">
        <v>1</v>
      </c>
      <c r="U18" s="16"/>
    </row>
    <row r="19" spans="1:21" ht="24.75" customHeight="1">
      <c r="A19" s="8" t="s">
        <v>24</v>
      </c>
      <c r="B19" s="9">
        <f t="shared" si="1"/>
        <v>4</v>
      </c>
      <c r="C19" s="8">
        <f t="shared" si="2"/>
        <v>0</v>
      </c>
      <c r="D19" s="11">
        <v>0</v>
      </c>
      <c r="E19" s="8">
        <v>3</v>
      </c>
      <c r="F19" s="8">
        <f t="shared" si="3"/>
        <v>3</v>
      </c>
      <c r="G19" s="11">
        <v>1</v>
      </c>
      <c r="H19" s="8">
        <v>3</v>
      </c>
      <c r="I19" s="8">
        <f t="shared" si="4"/>
        <v>0</v>
      </c>
      <c r="J19" s="11">
        <v>0</v>
      </c>
      <c r="K19" s="8">
        <v>2</v>
      </c>
      <c r="L19" s="8">
        <f t="shared" si="5"/>
        <v>0</v>
      </c>
      <c r="M19" s="11">
        <v>0</v>
      </c>
      <c r="N19" s="8">
        <v>2</v>
      </c>
      <c r="O19" s="8">
        <f t="shared" si="6"/>
        <v>0</v>
      </c>
      <c r="P19" s="11">
        <v>0</v>
      </c>
      <c r="Q19" s="8">
        <v>1</v>
      </c>
      <c r="R19" s="8">
        <f t="shared" si="7"/>
        <v>1</v>
      </c>
      <c r="S19" s="11">
        <v>1</v>
      </c>
      <c r="T19" s="8">
        <v>1</v>
      </c>
      <c r="U19" s="16"/>
    </row>
    <row r="20" spans="1:21" ht="24.75" customHeight="1">
      <c r="A20" s="8" t="s">
        <v>25</v>
      </c>
      <c r="B20" s="9">
        <f t="shared" si="1"/>
        <v>37</v>
      </c>
      <c r="C20" s="8">
        <f t="shared" si="2"/>
        <v>9</v>
      </c>
      <c r="D20" s="11">
        <v>3</v>
      </c>
      <c r="E20" s="8">
        <v>3</v>
      </c>
      <c r="F20" s="8">
        <f t="shared" si="3"/>
        <v>9</v>
      </c>
      <c r="G20" s="11">
        <v>3</v>
      </c>
      <c r="H20" s="8">
        <v>3</v>
      </c>
      <c r="I20" s="8">
        <f t="shared" si="4"/>
        <v>10</v>
      </c>
      <c r="J20" s="11">
        <v>5</v>
      </c>
      <c r="K20" s="8">
        <v>2</v>
      </c>
      <c r="L20" s="8">
        <f t="shared" si="5"/>
        <v>8</v>
      </c>
      <c r="M20" s="11">
        <v>4</v>
      </c>
      <c r="N20" s="8">
        <v>2</v>
      </c>
      <c r="O20" s="8">
        <f t="shared" si="6"/>
        <v>1</v>
      </c>
      <c r="P20" s="11">
        <v>1</v>
      </c>
      <c r="Q20" s="8">
        <v>1</v>
      </c>
      <c r="R20" s="8">
        <f t="shared" si="7"/>
        <v>0</v>
      </c>
      <c r="S20" s="11">
        <v>0</v>
      </c>
      <c r="T20" s="8">
        <v>1</v>
      </c>
      <c r="U20" s="16"/>
    </row>
    <row r="21" spans="1:21" ht="24.75" customHeight="1">
      <c r="A21" s="8" t="s">
        <v>26</v>
      </c>
      <c r="B21" s="9">
        <f t="shared" si="1"/>
        <v>2</v>
      </c>
      <c r="C21" s="8">
        <f t="shared" si="2"/>
        <v>0</v>
      </c>
      <c r="D21" s="11">
        <v>0</v>
      </c>
      <c r="E21" s="8">
        <v>3</v>
      </c>
      <c r="F21" s="8">
        <f t="shared" si="3"/>
        <v>0</v>
      </c>
      <c r="G21" s="11">
        <v>0</v>
      </c>
      <c r="H21" s="8">
        <v>3</v>
      </c>
      <c r="I21" s="8">
        <f t="shared" si="4"/>
        <v>0</v>
      </c>
      <c r="J21" s="11">
        <v>0</v>
      </c>
      <c r="K21" s="8">
        <v>2</v>
      </c>
      <c r="L21" s="8">
        <f t="shared" si="5"/>
        <v>2</v>
      </c>
      <c r="M21" s="11">
        <v>1</v>
      </c>
      <c r="N21" s="8">
        <v>2</v>
      </c>
      <c r="O21" s="8">
        <f t="shared" si="6"/>
        <v>0</v>
      </c>
      <c r="P21" s="11">
        <v>0</v>
      </c>
      <c r="Q21" s="8">
        <v>1</v>
      </c>
      <c r="R21" s="8">
        <f t="shared" si="7"/>
        <v>0</v>
      </c>
      <c r="S21" s="11">
        <v>0</v>
      </c>
      <c r="T21" s="8">
        <v>1</v>
      </c>
      <c r="U21" s="16"/>
    </row>
    <row r="22" spans="1:21" ht="24.75" customHeight="1">
      <c r="A22" s="8" t="s">
        <v>27</v>
      </c>
      <c r="B22" s="9">
        <f t="shared" si="1"/>
        <v>23</v>
      </c>
      <c r="C22" s="8">
        <f t="shared" si="2"/>
        <v>0</v>
      </c>
      <c r="D22" s="11">
        <v>0</v>
      </c>
      <c r="E22" s="8">
        <v>3</v>
      </c>
      <c r="F22" s="8">
        <f t="shared" si="3"/>
        <v>0</v>
      </c>
      <c r="G22" s="11">
        <v>0</v>
      </c>
      <c r="H22" s="8">
        <v>3</v>
      </c>
      <c r="I22" s="8">
        <f t="shared" si="4"/>
        <v>2</v>
      </c>
      <c r="J22" s="11">
        <v>1</v>
      </c>
      <c r="K22" s="8">
        <v>2</v>
      </c>
      <c r="L22" s="8">
        <f t="shared" si="5"/>
        <v>4</v>
      </c>
      <c r="M22" s="11">
        <v>2</v>
      </c>
      <c r="N22" s="8">
        <v>2</v>
      </c>
      <c r="O22" s="8">
        <f t="shared" si="6"/>
        <v>13</v>
      </c>
      <c r="P22" s="11">
        <v>13</v>
      </c>
      <c r="Q22" s="8">
        <v>1</v>
      </c>
      <c r="R22" s="8">
        <f t="shared" si="7"/>
        <v>4</v>
      </c>
      <c r="S22" s="11">
        <v>4</v>
      </c>
      <c r="T22" s="8">
        <v>1</v>
      </c>
      <c r="U22" s="16"/>
    </row>
    <row r="23" spans="1:21" ht="24.75" customHeight="1">
      <c r="A23" s="8" t="s">
        <v>28</v>
      </c>
      <c r="B23" s="9">
        <f t="shared" si="1"/>
        <v>4</v>
      </c>
      <c r="C23" s="8">
        <f t="shared" si="2"/>
        <v>0</v>
      </c>
      <c r="D23" s="11">
        <v>0</v>
      </c>
      <c r="E23" s="8">
        <v>3</v>
      </c>
      <c r="F23" s="8">
        <f t="shared" si="3"/>
        <v>0</v>
      </c>
      <c r="G23" s="11">
        <v>0</v>
      </c>
      <c r="H23" s="8">
        <v>3</v>
      </c>
      <c r="I23" s="8">
        <f t="shared" si="4"/>
        <v>0</v>
      </c>
      <c r="J23" s="11">
        <v>0</v>
      </c>
      <c r="K23" s="8">
        <v>2</v>
      </c>
      <c r="L23" s="8">
        <f t="shared" si="5"/>
        <v>0</v>
      </c>
      <c r="M23" s="11">
        <v>0</v>
      </c>
      <c r="N23" s="8">
        <v>2</v>
      </c>
      <c r="O23" s="8">
        <f t="shared" si="6"/>
        <v>3</v>
      </c>
      <c r="P23" s="11">
        <v>3</v>
      </c>
      <c r="Q23" s="8">
        <v>1</v>
      </c>
      <c r="R23" s="8">
        <f t="shared" si="7"/>
        <v>1</v>
      </c>
      <c r="S23" s="11">
        <v>1</v>
      </c>
      <c r="T23" s="8">
        <v>1</v>
      </c>
      <c r="U23" s="16"/>
    </row>
    <row r="24" spans="1:21" ht="24.75" customHeight="1">
      <c r="A24" s="8" t="s">
        <v>29</v>
      </c>
      <c r="B24" s="9">
        <f t="shared" si="1"/>
        <v>5</v>
      </c>
      <c r="C24" s="8">
        <f t="shared" si="2"/>
        <v>0</v>
      </c>
      <c r="D24" s="11">
        <v>0</v>
      </c>
      <c r="E24" s="8">
        <v>3</v>
      </c>
      <c r="F24" s="8">
        <f t="shared" si="3"/>
        <v>0</v>
      </c>
      <c r="G24" s="11">
        <v>0</v>
      </c>
      <c r="H24" s="8">
        <v>3</v>
      </c>
      <c r="I24" s="8">
        <f t="shared" si="4"/>
        <v>0</v>
      </c>
      <c r="J24" s="11">
        <v>0</v>
      </c>
      <c r="K24" s="8">
        <v>2</v>
      </c>
      <c r="L24" s="8">
        <f t="shared" si="5"/>
        <v>2</v>
      </c>
      <c r="M24" s="11">
        <v>1</v>
      </c>
      <c r="N24" s="8">
        <v>2</v>
      </c>
      <c r="O24" s="8">
        <f t="shared" si="6"/>
        <v>2</v>
      </c>
      <c r="P24" s="11">
        <v>2</v>
      </c>
      <c r="Q24" s="8">
        <v>1</v>
      </c>
      <c r="R24" s="8">
        <f t="shared" si="7"/>
        <v>1</v>
      </c>
      <c r="S24" s="11">
        <v>1</v>
      </c>
      <c r="T24" s="8">
        <v>1</v>
      </c>
      <c r="U24" s="16"/>
    </row>
    <row r="25" spans="1:21" ht="24.75" customHeight="1">
      <c r="A25" s="8" t="s">
        <v>30</v>
      </c>
      <c r="B25" s="9">
        <f t="shared" si="1"/>
        <v>96</v>
      </c>
      <c r="C25" s="8">
        <f t="shared" si="2"/>
        <v>0</v>
      </c>
      <c r="D25" s="11">
        <v>0</v>
      </c>
      <c r="E25" s="8">
        <v>3</v>
      </c>
      <c r="F25" s="8">
        <f t="shared" si="3"/>
        <v>0</v>
      </c>
      <c r="G25" s="11">
        <v>0</v>
      </c>
      <c r="H25" s="8">
        <v>3</v>
      </c>
      <c r="I25" s="8">
        <f t="shared" si="4"/>
        <v>28</v>
      </c>
      <c r="J25" s="11">
        <v>14</v>
      </c>
      <c r="K25" s="8">
        <v>2</v>
      </c>
      <c r="L25" s="8">
        <f t="shared" si="5"/>
        <v>8</v>
      </c>
      <c r="M25" s="11">
        <v>4</v>
      </c>
      <c r="N25" s="8">
        <v>2</v>
      </c>
      <c r="O25" s="8">
        <f t="shared" si="6"/>
        <v>56</v>
      </c>
      <c r="P25" s="11">
        <v>56</v>
      </c>
      <c r="Q25" s="8">
        <v>1</v>
      </c>
      <c r="R25" s="8">
        <f t="shared" si="7"/>
        <v>4</v>
      </c>
      <c r="S25" s="11">
        <v>4</v>
      </c>
      <c r="T25" s="8">
        <v>1</v>
      </c>
      <c r="U25" s="16"/>
    </row>
    <row r="26" spans="1:21" ht="24.75" customHeight="1">
      <c r="A26" s="8" t="s">
        <v>31</v>
      </c>
      <c r="B26" s="9">
        <f t="shared" si="1"/>
        <v>25</v>
      </c>
      <c r="C26" s="8">
        <f t="shared" si="2"/>
        <v>0</v>
      </c>
      <c r="D26" s="11">
        <v>0</v>
      </c>
      <c r="E26" s="8">
        <v>3</v>
      </c>
      <c r="F26" s="8">
        <f t="shared" si="3"/>
        <v>0</v>
      </c>
      <c r="G26" s="11">
        <v>0</v>
      </c>
      <c r="H26" s="8">
        <v>3</v>
      </c>
      <c r="I26" s="8">
        <f t="shared" si="4"/>
        <v>0</v>
      </c>
      <c r="J26" s="11">
        <v>0</v>
      </c>
      <c r="K26" s="8">
        <v>2</v>
      </c>
      <c r="L26" s="8">
        <f t="shared" si="5"/>
        <v>0</v>
      </c>
      <c r="M26" s="11">
        <v>0</v>
      </c>
      <c r="N26" s="8">
        <v>2</v>
      </c>
      <c r="O26" s="8">
        <f t="shared" si="6"/>
        <v>10</v>
      </c>
      <c r="P26" s="11">
        <v>10</v>
      </c>
      <c r="Q26" s="8">
        <v>1</v>
      </c>
      <c r="R26" s="8">
        <f t="shared" si="7"/>
        <v>15</v>
      </c>
      <c r="S26" s="11">
        <v>15</v>
      </c>
      <c r="T26" s="8">
        <v>1</v>
      </c>
      <c r="U26" s="16"/>
    </row>
    <row r="27" spans="1:21" ht="24.75" customHeight="1">
      <c r="A27" s="8" t="s">
        <v>32</v>
      </c>
      <c r="B27" s="9">
        <f t="shared" si="1"/>
        <v>2</v>
      </c>
      <c r="C27" s="8">
        <f t="shared" si="2"/>
        <v>0</v>
      </c>
      <c r="D27" s="11">
        <v>0</v>
      </c>
      <c r="E27" s="8">
        <v>3</v>
      </c>
      <c r="F27" s="8">
        <f t="shared" si="3"/>
        <v>0</v>
      </c>
      <c r="G27" s="11">
        <v>0</v>
      </c>
      <c r="H27" s="8">
        <v>3</v>
      </c>
      <c r="I27" s="8">
        <f t="shared" si="4"/>
        <v>0</v>
      </c>
      <c r="J27" s="11">
        <v>0</v>
      </c>
      <c r="K27" s="8">
        <v>2</v>
      </c>
      <c r="L27" s="8">
        <f t="shared" si="5"/>
        <v>0</v>
      </c>
      <c r="M27" s="11">
        <v>0</v>
      </c>
      <c r="N27" s="8">
        <v>2</v>
      </c>
      <c r="O27" s="8">
        <f t="shared" si="6"/>
        <v>1</v>
      </c>
      <c r="P27" s="11">
        <v>1</v>
      </c>
      <c r="Q27" s="8">
        <v>1</v>
      </c>
      <c r="R27" s="8">
        <f t="shared" si="7"/>
        <v>1</v>
      </c>
      <c r="S27" s="11">
        <v>1</v>
      </c>
      <c r="T27" s="8">
        <v>1</v>
      </c>
      <c r="U27" s="16"/>
    </row>
    <row r="28" spans="1:21" ht="24.75" customHeight="1">
      <c r="A28" s="8" t="s">
        <v>33</v>
      </c>
      <c r="B28" s="9">
        <f t="shared" si="1"/>
        <v>76</v>
      </c>
      <c r="C28" s="8">
        <f t="shared" si="2"/>
        <v>3</v>
      </c>
      <c r="D28" s="11">
        <v>1</v>
      </c>
      <c r="E28" s="8">
        <v>3</v>
      </c>
      <c r="F28" s="8">
        <f t="shared" si="3"/>
        <v>3</v>
      </c>
      <c r="G28" s="11">
        <v>1</v>
      </c>
      <c r="H28" s="8">
        <v>3</v>
      </c>
      <c r="I28" s="8">
        <f t="shared" si="4"/>
        <v>10</v>
      </c>
      <c r="J28" s="11">
        <v>5</v>
      </c>
      <c r="K28" s="8">
        <v>2</v>
      </c>
      <c r="L28" s="8">
        <f t="shared" si="5"/>
        <v>10</v>
      </c>
      <c r="M28" s="11">
        <v>5</v>
      </c>
      <c r="N28" s="8">
        <v>2</v>
      </c>
      <c r="O28" s="8">
        <f t="shared" si="6"/>
        <v>25</v>
      </c>
      <c r="P28" s="11">
        <v>25</v>
      </c>
      <c r="Q28" s="8">
        <v>1</v>
      </c>
      <c r="R28" s="8">
        <f t="shared" si="7"/>
        <v>25</v>
      </c>
      <c r="S28" s="11">
        <v>25</v>
      </c>
      <c r="T28" s="8">
        <v>1</v>
      </c>
      <c r="U28" s="17" t="s">
        <v>34</v>
      </c>
    </row>
    <row r="29" spans="1:21" ht="24.75" customHeight="1">
      <c r="A29" s="8" t="s">
        <v>35</v>
      </c>
      <c r="B29" s="9">
        <f t="shared" si="1"/>
        <v>240</v>
      </c>
      <c r="C29" s="8">
        <f t="shared" si="2"/>
        <v>42</v>
      </c>
      <c r="D29" s="11">
        <v>14</v>
      </c>
      <c r="E29" s="8">
        <v>3</v>
      </c>
      <c r="F29" s="8">
        <f t="shared" si="3"/>
        <v>18</v>
      </c>
      <c r="G29" s="11">
        <v>6</v>
      </c>
      <c r="H29" s="8">
        <v>3</v>
      </c>
      <c r="I29" s="8">
        <f t="shared" si="4"/>
        <v>10</v>
      </c>
      <c r="J29" s="11">
        <v>5</v>
      </c>
      <c r="K29" s="8">
        <v>2</v>
      </c>
      <c r="L29" s="8">
        <f t="shared" si="5"/>
        <v>16</v>
      </c>
      <c r="M29" s="11">
        <v>8</v>
      </c>
      <c r="N29" s="8">
        <v>2</v>
      </c>
      <c r="O29" s="8">
        <f t="shared" si="6"/>
        <v>77</v>
      </c>
      <c r="P29" s="11">
        <v>77</v>
      </c>
      <c r="Q29" s="8">
        <v>1</v>
      </c>
      <c r="R29" s="8">
        <f t="shared" si="7"/>
        <v>77</v>
      </c>
      <c r="S29" s="11">
        <v>77</v>
      </c>
      <c r="T29" s="8">
        <v>1</v>
      </c>
      <c r="U29" s="18"/>
    </row>
    <row r="30" spans="1:21" ht="24.75" customHeight="1">
      <c r="A30" s="8" t="s">
        <v>36</v>
      </c>
      <c r="B30" s="9">
        <f t="shared" si="1"/>
        <v>212</v>
      </c>
      <c r="C30" s="8">
        <f t="shared" si="2"/>
        <v>6</v>
      </c>
      <c r="D30" s="11">
        <v>2</v>
      </c>
      <c r="E30" s="8">
        <v>3</v>
      </c>
      <c r="F30" s="8">
        <f t="shared" si="3"/>
        <v>3</v>
      </c>
      <c r="G30" s="11">
        <v>1</v>
      </c>
      <c r="H30" s="8">
        <v>3</v>
      </c>
      <c r="I30" s="8">
        <f t="shared" si="4"/>
        <v>28</v>
      </c>
      <c r="J30" s="11">
        <v>14</v>
      </c>
      <c r="K30" s="8">
        <v>2</v>
      </c>
      <c r="L30" s="8">
        <f t="shared" si="5"/>
        <v>14</v>
      </c>
      <c r="M30" s="11">
        <v>7</v>
      </c>
      <c r="N30" s="8">
        <v>2</v>
      </c>
      <c r="O30" s="8">
        <f t="shared" si="6"/>
        <v>118.99999999999999</v>
      </c>
      <c r="P30" s="11">
        <v>118.99999999999999</v>
      </c>
      <c r="Q30" s="8">
        <v>1</v>
      </c>
      <c r="R30" s="8">
        <f t="shared" si="7"/>
        <v>42</v>
      </c>
      <c r="S30" s="11">
        <v>42</v>
      </c>
      <c r="T30" s="8">
        <v>1</v>
      </c>
      <c r="U30" s="18"/>
    </row>
    <row r="31" spans="1:21" ht="24.75" customHeight="1">
      <c r="A31" s="8" t="s">
        <v>37</v>
      </c>
      <c r="B31" s="9">
        <f t="shared" si="1"/>
        <v>23</v>
      </c>
      <c r="C31" s="8">
        <f t="shared" si="2"/>
        <v>3</v>
      </c>
      <c r="D31" s="11">
        <v>1</v>
      </c>
      <c r="E31" s="8">
        <v>3</v>
      </c>
      <c r="F31" s="8">
        <f t="shared" si="3"/>
        <v>0</v>
      </c>
      <c r="G31" s="11">
        <v>0</v>
      </c>
      <c r="H31" s="8">
        <v>3</v>
      </c>
      <c r="I31" s="8">
        <f t="shared" si="4"/>
        <v>2</v>
      </c>
      <c r="J31" s="11">
        <v>1</v>
      </c>
      <c r="K31" s="8">
        <v>2</v>
      </c>
      <c r="L31" s="8">
        <f t="shared" si="5"/>
        <v>0</v>
      </c>
      <c r="M31" s="11">
        <v>0</v>
      </c>
      <c r="N31" s="8">
        <v>2</v>
      </c>
      <c r="O31" s="8">
        <f t="shared" si="6"/>
        <v>4</v>
      </c>
      <c r="P31" s="11">
        <v>4</v>
      </c>
      <c r="Q31" s="8">
        <v>1</v>
      </c>
      <c r="R31" s="8">
        <f t="shared" si="7"/>
        <v>14</v>
      </c>
      <c r="S31" s="11">
        <v>14</v>
      </c>
      <c r="T31" s="8">
        <v>1</v>
      </c>
      <c r="U31" s="18"/>
    </row>
    <row r="32" spans="1:21" ht="24.75" customHeight="1">
      <c r="A32" s="8" t="s">
        <v>38</v>
      </c>
      <c r="B32" s="9">
        <f t="shared" si="1"/>
        <v>46</v>
      </c>
      <c r="C32" s="8">
        <f t="shared" si="2"/>
        <v>0</v>
      </c>
      <c r="D32" s="11">
        <v>0</v>
      </c>
      <c r="E32" s="8">
        <v>3</v>
      </c>
      <c r="F32" s="8">
        <f t="shared" si="3"/>
        <v>0</v>
      </c>
      <c r="G32" s="11">
        <v>0</v>
      </c>
      <c r="H32" s="8">
        <v>3</v>
      </c>
      <c r="I32" s="8">
        <f t="shared" si="4"/>
        <v>0</v>
      </c>
      <c r="J32" s="11">
        <v>0</v>
      </c>
      <c r="K32" s="8">
        <v>2</v>
      </c>
      <c r="L32" s="8">
        <f t="shared" si="5"/>
        <v>0</v>
      </c>
      <c r="M32" s="11">
        <v>0</v>
      </c>
      <c r="N32" s="8">
        <v>2</v>
      </c>
      <c r="O32" s="8">
        <f t="shared" si="6"/>
        <v>32</v>
      </c>
      <c r="P32" s="11">
        <v>32</v>
      </c>
      <c r="Q32" s="8">
        <v>1</v>
      </c>
      <c r="R32" s="8">
        <f t="shared" si="7"/>
        <v>14</v>
      </c>
      <c r="S32" s="11">
        <v>14</v>
      </c>
      <c r="T32" s="8">
        <v>1</v>
      </c>
      <c r="U32" s="18"/>
    </row>
    <row r="33" spans="1:21" ht="24.75" customHeight="1">
      <c r="A33" s="8" t="s">
        <v>39</v>
      </c>
      <c r="B33" s="9">
        <f t="shared" si="1"/>
        <v>39</v>
      </c>
      <c r="C33" s="8">
        <f t="shared" si="2"/>
        <v>0</v>
      </c>
      <c r="D33" s="11">
        <v>0</v>
      </c>
      <c r="E33" s="8">
        <v>3</v>
      </c>
      <c r="F33" s="8">
        <f t="shared" si="3"/>
        <v>0</v>
      </c>
      <c r="G33" s="11">
        <v>0</v>
      </c>
      <c r="H33" s="8">
        <v>3</v>
      </c>
      <c r="I33" s="8">
        <f t="shared" si="4"/>
        <v>2</v>
      </c>
      <c r="J33" s="11">
        <v>1</v>
      </c>
      <c r="K33" s="8">
        <v>2</v>
      </c>
      <c r="L33" s="8">
        <f t="shared" si="5"/>
        <v>2</v>
      </c>
      <c r="M33" s="11">
        <v>1</v>
      </c>
      <c r="N33" s="8">
        <v>2</v>
      </c>
      <c r="O33" s="8">
        <f t="shared" si="6"/>
        <v>21</v>
      </c>
      <c r="P33" s="11">
        <v>21</v>
      </c>
      <c r="Q33" s="8">
        <v>1</v>
      </c>
      <c r="R33" s="8">
        <f t="shared" si="7"/>
        <v>14</v>
      </c>
      <c r="S33" s="11">
        <v>14</v>
      </c>
      <c r="T33" s="8">
        <v>1</v>
      </c>
      <c r="U33" s="18"/>
    </row>
    <row r="34" spans="1:21" ht="24.75" customHeight="1">
      <c r="A34" s="8" t="s">
        <v>40</v>
      </c>
      <c r="B34" s="9">
        <f t="shared" si="1"/>
        <v>2</v>
      </c>
      <c r="C34" s="8">
        <f t="shared" si="2"/>
        <v>0</v>
      </c>
      <c r="D34" s="11">
        <v>0</v>
      </c>
      <c r="E34" s="8">
        <v>3</v>
      </c>
      <c r="F34" s="8">
        <f t="shared" si="3"/>
        <v>0</v>
      </c>
      <c r="G34" s="11">
        <v>0</v>
      </c>
      <c r="H34" s="8">
        <v>3</v>
      </c>
      <c r="I34" s="8">
        <f t="shared" si="4"/>
        <v>0</v>
      </c>
      <c r="J34" s="11">
        <v>0</v>
      </c>
      <c r="K34" s="8">
        <v>2</v>
      </c>
      <c r="L34" s="8">
        <f t="shared" si="5"/>
        <v>0</v>
      </c>
      <c r="M34" s="11">
        <v>0</v>
      </c>
      <c r="N34" s="8">
        <v>2</v>
      </c>
      <c r="O34" s="8">
        <f t="shared" si="6"/>
        <v>1</v>
      </c>
      <c r="P34" s="11">
        <v>1</v>
      </c>
      <c r="Q34" s="8">
        <v>1</v>
      </c>
      <c r="R34" s="8">
        <f t="shared" si="7"/>
        <v>1</v>
      </c>
      <c r="S34" s="11">
        <v>1</v>
      </c>
      <c r="T34" s="8">
        <v>1</v>
      </c>
      <c r="U34" s="18"/>
    </row>
    <row r="35" spans="1:21" ht="24.75" customHeight="1">
      <c r="A35" s="8" t="s">
        <v>41</v>
      </c>
      <c r="B35" s="9">
        <f t="shared" si="1"/>
        <v>42</v>
      </c>
      <c r="C35" s="8">
        <f t="shared" si="2"/>
        <v>0</v>
      </c>
      <c r="D35" s="11">
        <v>0</v>
      </c>
      <c r="E35" s="8">
        <v>3</v>
      </c>
      <c r="F35" s="8">
        <f t="shared" si="3"/>
        <v>0</v>
      </c>
      <c r="G35" s="11">
        <v>0</v>
      </c>
      <c r="H35" s="8">
        <v>3</v>
      </c>
      <c r="I35" s="8">
        <f t="shared" si="4"/>
        <v>0</v>
      </c>
      <c r="J35" s="11">
        <v>0</v>
      </c>
      <c r="K35" s="8">
        <v>2</v>
      </c>
      <c r="L35" s="8">
        <f t="shared" si="5"/>
        <v>0</v>
      </c>
      <c r="M35" s="11">
        <v>0</v>
      </c>
      <c r="N35" s="8">
        <v>2</v>
      </c>
      <c r="O35" s="8">
        <f t="shared" si="6"/>
        <v>21</v>
      </c>
      <c r="P35" s="11">
        <v>21</v>
      </c>
      <c r="Q35" s="8">
        <v>1</v>
      </c>
      <c r="R35" s="8">
        <f t="shared" si="7"/>
        <v>21</v>
      </c>
      <c r="S35" s="11">
        <v>21</v>
      </c>
      <c r="T35" s="8">
        <v>1</v>
      </c>
      <c r="U35" s="18"/>
    </row>
    <row r="36" spans="1:21" ht="24.75" customHeight="1">
      <c r="A36" s="8" t="s">
        <v>42</v>
      </c>
      <c r="B36" s="9">
        <f t="shared" si="1"/>
        <v>51</v>
      </c>
      <c r="C36" s="8">
        <f t="shared" si="2"/>
        <v>0</v>
      </c>
      <c r="D36" s="11">
        <v>0</v>
      </c>
      <c r="E36" s="8">
        <v>3</v>
      </c>
      <c r="F36" s="8">
        <f t="shared" si="3"/>
        <v>0</v>
      </c>
      <c r="G36" s="11">
        <v>0</v>
      </c>
      <c r="H36" s="8">
        <v>3</v>
      </c>
      <c r="I36" s="8">
        <f t="shared" si="4"/>
        <v>16</v>
      </c>
      <c r="J36" s="11">
        <v>8</v>
      </c>
      <c r="K36" s="8">
        <v>2</v>
      </c>
      <c r="L36" s="8">
        <f t="shared" si="5"/>
        <v>20</v>
      </c>
      <c r="M36" s="11">
        <v>10</v>
      </c>
      <c r="N36" s="8">
        <v>2</v>
      </c>
      <c r="O36" s="8">
        <f t="shared" si="6"/>
        <v>0</v>
      </c>
      <c r="P36" s="11">
        <v>0</v>
      </c>
      <c r="Q36" s="8">
        <v>1</v>
      </c>
      <c r="R36" s="8">
        <f t="shared" si="7"/>
        <v>15</v>
      </c>
      <c r="S36" s="11">
        <v>15</v>
      </c>
      <c r="T36" s="8">
        <v>1</v>
      </c>
      <c r="U36" s="18"/>
    </row>
    <row r="37" spans="1:21" ht="24.75" customHeight="1">
      <c r="A37" s="8" t="s">
        <v>43</v>
      </c>
      <c r="B37" s="9">
        <f t="shared" si="1"/>
        <v>4</v>
      </c>
      <c r="C37" s="8">
        <f t="shared" si="2"/>
        <v>0</v>
      </c>
      <c r="D37" s="11">
        <v>0</v>
      </c>
      <c r="E37" s="8">
        <v>3</v>
      </c>
      <c r="F37" s="8">
        <f t="shared" si="3"/>
        <v>0</v>
      </c>
      <c r="G37" s="11">
        <v>0</v>
      </c>
      <c r="H37" s="8">
        <v>3</v>
      </c>
      <c r="I37" s="8">
        <f t="shared" si="4"/>
        <v>0</v>
      </c>
      <c r="J37" s="11">
        <v>0</v>
      </c>
      <c r="K37" s="8">
        <v>2</v>
      </c>
      <c r="L37" s="8">
        <f t="shared" si="5"/>
        <v>0</v>
      </c>
      <c r="M37" s="11">
        <v>0</v>
      </c>
      <c r="N37" s="8">
        <v>2</v>
      </c>
      <c r="O37" s="8">
        <f t="shared" si="6"/>
        <v>3</v>
      </c>
      <c r="P37" s="11">
        <v>3</v>
      </c>
      <c r="Q37" s="8">
        <v>1</v>
      </c>
      <c r="R37" s="8">
        <f t="shared" si="7"/>
        <v>1</v>
      </c>
      <c r="S37" s="11">
        <v>1</v>
      </c>
      <c r="T37" s="8">
        <v>1</v>
      </c>
      <c r="U37" s="18"/>
    </row>
    <row r="38" spans="1:21" ht="24.75" customHeight="1">
      <c r="A38" s="8" t="s">
        <v>44</v>
      </c>
      <c r="B38" s="9">
        <f t="shared" si="1"/>
        <v>5</v>
      </c>
      <c r="C38" s="8">
        <f t="shared" si="2"/>
        <v>0</v>
      </c>
      <c r="D38" s="11">
        <v>0</v>
      </c>
      <c r="E38" s="8">
        <v>3</v>
      </c>
      <c r="F38" s="8">
        <f t="shared" si="3"/>
        <v>0</v>
      </c>
      <c r="G38" s="11">
        <v>0</v>
      </c>
      <c r="H38" s="8">
        <v>3</v>
      </c>
      <c r="I38" s="8">
        <f t="shared" si="4"/>
        <v>0</v>
      </c>
      <c r="J38" s="11">
        <v>0</v>
      </c>
      <c r="K38" s="8">
        <v>2</v>
      </c>
      <c r="L38" s="8">
        <f t="shared" si="5"/>
        <v>0</v>
      </c>
      <c r="M38" s="11">
        <v>0</v>
      </c>
      <c r="N38" s="8">
        <v>2</v>
      </c>
      <c r="O38" s="8">
        <f t="shared" si="6"/>
        <v>2</v>
      </c>
      <c r="P38" s="11">
        <v>2</v>
      </c>
      <c r="Q38" s="8">
        <v>1</v>
      </c>
      <c r="R38" s="8">
        <f t="shared" si="7"/>
        <v>3</v>
      </c>
      <c r="S38" s="11">
        <v>3</v>
      </c>
      <c r="T38" s="8">
        <v>1</v>
      </c>
      <c r="U38" s="19"/>
    </row>
    <row r="39" spans="1:21" s="3" customFormat="1" ht="24.75" customHeight="1">
      <c r="A39" s="10" t="s">
        <v>45</v>
      </c>
      <c r="B39" s="10">
        <f>B40+B43+B46+B48+B50+B52</f>
        <v>345</v>
      </c>
      <c r="C39" s="10">
        <f>C41+C42+C44+C45+C47+C49+C51+C53</f>
        <v>150</v>
      </c>
      <c r="D39" s="10">
        <f aca="true" t="shared" si="8" ref="D39:T39">D41+D42+D44+D45+D47+D49+D51+D53</f>
        <v>50</v>
      </c>
      <c r="E39" s="10">
        <v>3</v>
      </c>
      <c r="F39" s="10">
        <f t="shared" si="8"/>
        <v>42</v>
      </c>
      <c r="G39" s="10">
        <f t="shared" si="8"/>
        <v>14</v>
      </c>
      <c r="H39" s="10">
        <v>3</v>
      </c>
      <c r="I39" s="10">
        <f t="shared" si="8"/>
        <v>40</v>
      </c>
      <c r="J39" s="10">
        <f t="shared" si="8"/>
        <v>20</v>
      </c>
      <c r="K39" s="10">
        <v>2</v>
      </c>
      <c r="L39" s="10">
        <f t="shared" si="8"/>
        <v>24</v>
      </c>
      <c r="M39" s="10">
        <f t="shared" si="8"/>
        <v>12</v>
      </c>
      <c r="N39" s="10">
        <v>2</v>
      </c>
      <c r="O39" s="10">
        <f t="shared" si="8"/>
        <v>47</v>
      </c>
      <c r="P39" s="10">
        <f t="shared" si="8"/>
        <v>47</v>
      </c>
      <c r="Q39" s="10">
        <v>1</v>
      </c>
      <c r="R39" s="10">
        <f t="shared" si="8"/>
        <v>42</v>
      </c>
      <c r="S39" s="10">
        <f t="shared" si="8"/>
        <v>42</v>
      </c>
      <c r="T39" s="10">
        <v>1</v>
      </c>
      <c r="U39" s="15"/>
    </row>
    <row r="40" spans="1:21" s="1" customFormat="1" ht="24.75" customHeight="1">
      <c r="A40" s="9" t="s">
        <v>46</v>
      </c>
      <c r="B40" s="9">
        <f>SUM(B41:B42)</f>
        <v>73</v>
      </c>
      <c r="C40" s="9">
        <f aca="true" t="shared" si="9" ref="C40:T40">SUM(C41:C42)</f>
        <v>54</v>
      </c>
      <c r="D40" s="9">
        <f t="shared" si="9"/>
        <v>18</v>
      </c>
      <c r="E40" s="9">
        <v>3</v>
      </c>
      <c r="F40" s="9">
        <f t="shared" si="9"/>
        <v>0</v>
      </c>
      <c r="G40" s="9">
        <f t="shared" si="9"/>
        <v>0</v>
      </c>
      <c r="H40" s="9">
        <v>3</v>
      </c>
      <c r="I40" s="9">
        <f t="shared" si="9"/>
        <v>4</v>
      </c>
      <c r="J40" s="9">
        <f t="shared" si="9"/>
        <v>2</v>
      </c>
      <c r="K40" s="9">
        <v>2</v>
      </c>
      <c r="L40" s="9">
        <f t="shared" si="9"/>
        <v>0</v>
      </c>
      <c r="M40" s="9">
        <f t="shared" si="9"/>
        <v>0</v>
      </c>
      <c r="N40" s="9">
        <v>2</v>
      </c>
      <c r="O40" s="9">
        <f t="shared" si="9"/>
        <v>15</v>
      </c>
      <c r="P40" s="9">
        <f t="shared" si="9"/>
        <v>15</v>
      </c>
      <c r="Q40" s="9">
        <v>1</v>
      </c>
      <c r="R40" s="9">
        <f t="shared" si="9"/>
        <v>0</v>
      </c>
      <c r="S40" s="9">
        <f t="shared" si="9"/>
        <v>0</v>
      </c>
      <c r="T40" s="9">
        <v>1</v>
      </c>
      <c r="U40" s="14"/>
    </row>
    <row r="41" spans="1:21" ht="24.75" customHeight="1">
      <c r="A41" s="8" t="s">
        <v>47</v>
      </c>
      <c r="B41" s="9">
        <f aca="true" t="shared" si="10" ref="B40:B53">C41+F41+I41+L41+O41+R41</f>
        <v>59</v>
      </c>
      <c r="C41" s="8">
        <f aca="true" t="shared" si="11" ref="C40:C53">D41*E41</f>
        <v>54</v>
      </c>
      <c r="D41" s="11">
        <v>18</v>
      </c>
      <c r="E41" s="8">
        <v>3</v>
      </c>
      <c r="F41" s="8">
        <f aca="true" t="shared" si="12" ref="F40:F53">G41*H41</f>
        <v>0</v>
      </c>
      <c r="G41" s="11">
        <v>0</v>
      </c>
      <c r="H41" s="8">
        <v>3</v>
      </c>
      <c r="I41" s="8">
        <f aca="true" t="shared" si="13" ref="I40:I53">J41*K41</f>
        <v>4</v>
      </c>
      <c r="J41" s="11">
        <v>2</v>
      </c>
      <c r="K41" s="8">
        <v>2</v>
      </c>
      <c r="L41" s="8">
        <f aca="true" t="shared" si="14" ref="L40:L53">M41*N41</f>
        <v>0</v>
      </c>
      <c r="M41" s="11">
        <v>0</v>
      </c>
      <c r="N41" s="8">
        <v>2</v>
      </c>
      <c r="O41" s="8">
        <f aca="true" t="shared" si="15" ref="O40:O53">P41*Q41</f>
        <v>1</v>
      </c>
      <c r="P41" s="11">
        <v>1</v>
      </c>
      <c r="Q41" s="8">
        <v>1</v>
      </c>
      <c r="R41" s="8">
        <f aca="true" t="shared" si="16" ref="R40:R53">S41*T41</f>
        <v>0</v>
      </c>
      <c r="S41" s="11">
        <v>0</v>
      </c>
      <c r="T41" s="8">
        <v>1</v>
      </c>
      <c r="U41" s="16"/>
    </row>
    <row r="42" spans="1:21" ht="24.75" customHeight="1">
      <c r="A42" s="8" t="s">
        <v>48</v>
      </c>
      <c r="B42" s="9">
        <f t="shared" si="10"/>
        <v>14</v>
      </c>
      <c r="C42" s="8">
        <f t="shared" si="11"/>
        <v>0</v>
      </c>
      <c r="D42" s="11">
        <v>0</v>
      </c>
      <c r="E42" s="8">
        <v>3</v>
      </c>
      <c r="F42" s="8">
        <f t="shared" si="12"/>
        <v>0</v>
      </c>
      <c r="G42" s="11">
        <v>0</v>
      </c>
      <c r="H42" s="8">
        <v>3</v>
      </c>
      <c r="I42" s="8">
        <f t="shared" si="13"/>
        <v>0</v>
      </c>
      <c r="J42" s="11">
        <v>0</v>
      </c>
      <c r="K42" s="8">
        <v>2</v>
      </c>
      <c r="L42" s="8">
        <f t="shared" si="14"/>
        <v>0</v>
      </c>
      <c r="M42" s="11">
        <v>0</v>
      </c>
      <c r="N42" s="8">
        <v>2</v>
      </c>
      <c r="O42" s="8">
        <f t="shared" si="15"/>
        <v>14</v>
      </c>
      <c r="P42" s="11">
        <v>14</v>
      </c>
      <c r="Q42" s="8">
        <v>1</v>
      </c>
      <c r="R42" s="8">
        <f t="shared" si="16"/>
        <v>0</v>
      </c>
      <c r="S42" s="11">
        <v>0</v>
      </c>
      <c r="T42" s="8">
        <v>1</v>
      </c>
      <c r="U42" s="16"/>
    </row>
    <row r="43" spans="1:21" s="1" customFormat="1" ht="24.75" customHeight="1">
      <c r="A43" s="9" t="s">
        <v>49</v>
      </c>
      <c r="B43" s="9">
        <f>SUM(B44:B45)</f>
        <v>241</v>
      </c>
      <c r="C43" s="9">
        <f aca="true" t="shared" si="17" ref="C43:T43">SUM(C44:C45)</f>
        <v>96</v>
      </c>
      <c r="D43" s="9">
        <f t="shared" si="17"/>
        <v>32</v>
      </c>
      <c r="E43" s="9">
        <v>3</v>
      </c>
      <c r="F43" s="9">
        <f t="shared" si="17"/>
        <v>42</v>
      </c>
      <c r="G43" s="9">
        <f t="shared" si="17"/>
        <v>14</v>
      </c>
      <c r="H43" s="9">
        <v>3</v>
      </c>
      <c r="I43" s="9">
        <f t="shared" si="17"/>
        <v>22</v>
      </c>
      <c r="J43" s="9">
        <f t="shared" si="17"/>
        <v>11</v>
      </c>
      <c r="K43" s="9">
        <v>2</v>
      </c>
      <c r="L43" s="9">
        <f t="shared" si="17"/>
        <v>22</v>
      </c>
      <c r="M43" s="9">
        <f t="shared" si="17"/>
        <v>11</v>
      </c>
      <c r="N43" s="9">
        <v>2</v>
      </c>
      <c r="O43" s="9">
        <f t="shared" si="17"/>
        <v>28</v>
      </c>
      <c r="P43" s="9">
        <f t="shared" si="17"/>
        <v>28</v>
      </c>
      <c r="Q43" s="9">
        <v>1</v>
      </c>
      <c r="R43" s="9">
        <f t="shared" si="17"/>
        <v>31</v>
      </c>
      <c r="S43" s="9">
        <f t="shared" si="17"/>
        <v>31</v>
      </c>
      <c r="T43" s="9">
        <v>1</v>
      </c>
      <c r="U43" s="14"/>
    </row>
    <row r="44" spans="1:21" ht="24.75" customHeight="1">
      <c r="A44" s="8" t="s">
        <v>50</v>
      </c>
      <c r="B44" s="9">
        <f t="shared" si="10"/>
        <v>238</v>
      </c>
      <c r="C44" s="8">
        <f t="shared" si="11"/>
        <v>96</v>
      </c>
      <c r="D44" s="11">
        <v>32</v>
      </c>
      <c r="E44" s="8">
        <v>3</v>
      </c>
      <c r="F44" s="8">
        <f t="shared" si="12"/>
        <v>42</v>
      </c>
      <c r="G44" s="11">
        <v>14</v>
      </c>
      <c r="H44" s="8">
        <v>3</v>
      </c>
      <c r="I44" s="8">
        <f t="shared" si="13"/>
        <v>22</v>
      </c>
      <c r="J44" s="11">
        <v>11</v>
      </c>
      <c r="K44" s="8">
        <v>2</v>
      </c>
      <c r="L44" s="8">
        <f t="shared" si="14"/>
        <v>22</v>
      </c>
      <c r="M44" s="11">
        <v>11</v>
      </c>
      <c r="N44" s="8">
        <v>2</v>
      </c>
      <c r="O44" s="8">
        <f t="shared" si="15"/>
        <v>28</v>
      </c>
      <c r="P44" s="11">
        <v>28</v>
      </c>
      <c r="Q44" s="8">
        <v>1</v>
      </c>
      <c r="R44" s="8">
        <f t="shared" si="16"/>
        <v>28</v>
      </c>
      <c r="S44" s="11">
        <v>28</v>
      </c>
      <c r="T44" s="8">
        <v>1</v>
      </c>
      <c r="U44" s="16"/>
    </row>
    <row r="45" spans="1:21" ht="24.75" customHeight="1">
      <c r="A45" s="8" t="s">
        <v>51</v>
      </c>
      <c r="B45" s="9">
        <f t="shared" si="10"/>
        <v>3</v>
      </c>
      <c r="C45" s="8">
        <f t="shared" si="11"/>
        <v>0</v>
      </c>
      <c r="D45" s="11">
        <v>0</v>
      </c>
      <c r="E45" s="8">
        <v>3</v>
      </c>
      <c r="F45" s="8">
        <f t="shared" si="12"/>
        <v>0</v>
      </c>
      <c r="G45" s="11">
        <v>0</v>
      </c>
      <c r="H45" s="8">
        <v>3</v>
      </c>
      <c r="I45" s="8">
        <f t="shared" si="13"/>
        <v>0</v>
      </c>
      <c r="J45" s="11">
        <v>0</v>
      </c>
      <c r="K45" s="8">
        <v>2</v>
      </c>
      <c r="L45" s="8">
        <f t="shared" si="14"/>
        <v>0</v>
      </c>
      <c r="M45" s="11">
        <v>0</v>
      </c>
      <c r="N45" s="8">
        <v>2</v>
      </c>
      <c r="O45" s="8">
        <f t="shared" si="15"/>
        <v>0</v>
      </c>
      <c r="P45" s="11">
        <v>0</v>
      </c>
      <c r="Q45" s="8">
        <v>1</v>
      </c>
      <c r="R45" s="8">
        <f t="shared" si="16"/>
        <v>3</v>
      </c>
      <c r="S45" s="11">
        <v>3</v>
      </c>
      <c r="T45" s="8">
        <v>1</v>
      </c>
      <c r="U45" s="16"/>
    </row>
    <row r="46" spans="1:21" s="1" customFormat="1" ht="24.75" customHeight="1">
      <c r="A46" s="9" t="s">
        <v>52</v>
      </c>
      <c r="B46" s="9">
        <f t="shared" si="10"/>
        <v>6</v>
      </c>
      <c r="C46" s="9">
        <f t="shared" si="11"/>
        <v>0</v>
      </c>
      <c r="D46" s="9">
        <v>0</v>
      </c>
      <c r="E46" s="9">
        <v>3</v>
      </c>
      <c r="F46" s="9">
        <f t="shared" si="12"/>
        <v>0</v>
      </c>
      <c r="G46" s="9">
        <v>0</v>
      </c>
      <c r="H46" s="9">
        <v>3</v>
      </c>
      <c r="I46" s="9">
        <f t="shared" si="13"/>
        <v>0</v>
      </c>
      <c r="J46" s="9">
        <v>0</v>
      </c>
      <c r="K46" s="9">
        <v>2</v>
      </c>
      <c r="L46" s="9">
        <f t="shared" si="14"/>
        <v>0</v>
      </c>
      <c r="M46" s="9">
        <v>0</v>
      </c>
      <c r="N46" s="9">
        <v>2</v>
      </c>
      <c r="O46" s="9">
        <f t="shared" si="15"/>
        <v>1</v>
      </c>
      <c r="P46" s="12">
        <v>1</v>
      </c>
      <c r="Q46" s="9">
        <v>1</v>
      </c>
      <c r="R46" s="9">
        <f t="shared" si="16"/>
        <v>5</v>
      </c>
      <c r="S46" s="12">
        <v>5</v>
      </c>
      <c r="T46" s="9">
        <v>1</v>
      </c>
      <c r="U46" s="14"/>
    </row>
    <row r="47" spans="1:21" ht="24.75" customHeight="1">
      <c r="A47" s="8" t="s">
        <v>53</v>
      </c>
      <c r="B47" s="9">
        <f t="shared" si="10"/>
        <v>6</v>
      </c>
      <c r="C47" s="8">
        <f t="shared" si="11"/>
        <v>0</v>
      </c>
      <c r="D47" s="8">
        <v>0</v>
      </c>
      <c r="E47" s="8">
        <v>3</v>
      </c>
      <c r="F47" s="8">
        <f t="shared" si="12"/>
        <v>0</v>
      </c>
      <c r="G47" s="8">
        <v>0</v>
      </c>
      <c r="H47" s="8">
        <v>3</v>
      </c>
      <c r="I47" s="8">
        <f t="shared" si="13"/>
        <v>0</v>
      </c>
      <c r="J47" s="8">
        <v>0</v>
      </c>
      <c r="K47" s="8">
        <v>2</v>
      </c>
      <c r="L47" s="8">
        <f t="shared" si="14"/>
        <v>0</v>
      </c>
      <c r="M47" s="8">
        <v>0</v>
      </c>
      <c r="N47" s="8">
        <v>2</v>
      </c>
      <c r="O47" s="8">
        <f t="shared" si="15"/>
        <v>1</v>
      </c>
      <c r="P47" s="13">
        <v>1</v>
      </c>
      <c r="Q47" s="8">
        <v>1</v>
      </c>
      <c r="R47" s="8">
        <f t="shared" si="16"/>
        <v>5</v>
      </c>
      <c r="S47" s="13">
        <v>5</v>
      </c>
      <c r="T47" s="8">
        <v>1</v>
      </c>
      <c r="U47" s="13"/>
    </row>
    <row r="48" spans="1:21" s="1" customFormat="1" ht="24.75" customHeight="1">
      <c r="A48" s="9" t="s">
        <v>54</v>
      </c>
      <c r="B48" s="9">
        <f t="shared" si="10"/>
        <v>4</v>
      </c>
      <c r="C48" s="9">
        <f t="shared" si="11"/>
        <v>0</v>
      </c>
      <c r="D48" s="9">
        <v>0</v>
      </c>
      <c r="E48" s="9">
        <v>3</v>
      </c>
      <c r="F48" s="9">
        <f t="shared" si="12"/>
        <v>0</v>
      </c>
      <c r="G48" s="9">
        <v>0</v>
      </c>
      <c r="H48" s="9">
        <v>3</v>
      </c>
      <c r="I48" s="9">
        <f t="shared" si="13"/>
        <v>0</v>
      </c>
      <c r="J48" s="9">
        <v>0</v>
      </c>
      <c r="K48" s="9">
        <v>2</v>
      </c>
      <c r="L48" s="9">
        <f t="shared" si="14"/>
        <v>0</v>
      </c>
      <c r="M48" s="9">
        <v>0</v>
      </c>
      <c r="N48" s="9">
        <v>2</v>
      </c>
      <c r="O48" s="9">
        <f t="shared" si="15"/>
        <v>2</v>
      </c>
      <c r="P48" s="9">
        <v>2</v>
      </c>
      <c r="Q48" s="9">
        <v>1</v>
      </c>
      <c r="R48" s="9">
        <f t="shared" si="16"/>
        <v>2</v>
      </c>
      <c r="S48" s="9">
        <v>2</v>
      </c>
      <c r="T48" s="9">
        <v>1</v>
      </c>
      <c r="U48" s="14"/>
    </row>
    <row r="49" spans="1:21" ht="24.75" customHeight="1">
      <c r="A49" s="8" t="s">
        <v>55</v>
      </c>
      <c r="B49" s="9">
        <f t="shared" si="10"/>
        <v>4</v>
      </c>
      <c r="C49" s="8">
        <f t="shared" si="11"/>
        <v>0</v>
      </c>
      <c r="D49" s="8">
        <v>0</v>
      </c>
      <c r="E49" s="8">
        <v>3</v>
      </c>
      <c r="F49" s="8">
        <f t="shared" si="12"/>
        <v>0</v>
      </c>
      <c r="G49" s="8">
        <v>0</v>
      </c>
      <c r="H49" s="8">
        <v>3</v>
      </c>
      <c r="I49" s="8">
        <f t="shared" si="13"/>
        <v>0</v>
      </c>
      <c r="J49" s="8">
        <v>0</v>
      </c>
      <c r="K49" s="8">
        <v>2</v>
      </c>
      <c r="L49" s="8">
        <f t="shared" si="14"/>
        <v>0</v>
      </c>
      <c r="M49" s="8">
        <v>0</v>
      </c>
      <c r="N49" s="8">
        <v>2</v>
      </c>
      <c r="O49" s="8">
        <f t="shared" si="15"/>
        <v>2</v>
      </c>
      <c r="P49" s="8">
        <v>2</v>
      </c>
      <c r="Q49" s="8">
        <v>1</v>
      </c>
      <c r="R49" s="8">
        <f t="shared" si="16"/>
        <v>2</v>
      </c>
      <c r="S49" s="8">
        <v>2</v>
      </c>
      <c r="T49" s="8">
        <v>1</v>
      </c>
      <c r="U49" s="16"/>
    </row>
    <row r="50" spans="1:21" s="1" customFormat="1" ht="24.75" customHeight="1">
      <c r="A50" s="9" t="s">
        <v>56</v>
      </c>
      <c r="B50" s="9">
        <f t="shared" si="10"/>
        <v>1</v>
      </c>
      <c r="C50" s="9">
        <f t="shared" si="11"/>
        <v>0</v>
      </c>
      <c r="D50" s="12">
        <v>0</v>
      </c>
      <c r="E50" s="9">
        <v>3</v>
      </c>
      <c r="F50" s="9">
        <f t="shared" si="12"/>
        <v>0</v>
      </c>
      <c r="G50" s="12">
        <v>0</v>
      </c>
      <c r="H50" s="9">
        <v>3</v>
      </c>
      <c r="I50" s="9">
        <f t="shared" si="13"/>
        <v>0</v>
      </c>
      <c r="J50" s="12">
        <v>0</v>
      </c>
      <c r="K50" s="9">
        <v>2</v>
      </c>
      <c r="L50" s="9">
        <f t="shared" si="14"/>
        <v>0</v>
      </c>
      <c r="M50" s="12">
        <v>0</v>
      </c>
      <c r="N50" s="9">
        <v>2</v>
      </c>
      <c r="O50" s="9">
        <f t="shared" si="15"/>
        <v>0</v>
      </c>
      <c r="P50" s="12">
        <v>0</v>
      </c>
      <c r="Q50" s="9">
        <v>1</v>
      </c>
      <c r="R50" s="9">
        <f t="shared" si="16"/>
        <v>1</v>
      </c>
      <c r="S50" s="12">
        <v>1</v>
      </c>
      <c r="T50" s="9">
        <v>1</v>
      </c>
      <c r="U50" s="14"/>
    </row>
    <row r="51" spans="1:21" ht="24.75" customHeight="1">
      <c r="A51" s="8" t="s">
        <v>57</v>
      </c>
      <c r="B51" s="9">
        <f t="shared" si="10"/>
        <v>1</v>
      </c>
      <c r="C51" s="8">
        <f t="shared" si="11"/>
        <v>0</v>
      </c>
      <c r="D51" s="13">
        <v>0</v>
      </c>
      <c r="E51" s="8">
        <v>3</v>
      </c>
      <c r="F51" s="8">
        <f t="shared" si="12"/>
        <v>0</v>
      </c>
      <c r="G51" s="13">
        <v>0</v>
      </c>
      <c r="H51" s="8">
        <v>3</v>
      </c>
      <c r="I51" s="8">
        <f t="shared" si="13"/>
        <v>0</v>
      </c>
      <c r="J51" s="13">
        <v>0</v>
      </c>
      <c r="K51" s="8">
        <v>2</v>
      </c>
      <c r="L51" s="8">
        <f t="shared" si="14"/>
        <v>0</v>
      </c>
      <c r="M51" s="13">
        <v>0</v>
      </c>
      <c r="N51" s="8">
        <v>2</v>
      </c>
      <c r="O51" s="8">
        <f t="shared" si="15"/>
        <v>0</v>
      </c>
      <c r="P51" s="13">
        <v>0</v>
      </c>
      <c r="Q51" s="8">
        <v>1</v>
      </c>
      <c r="R51" s="8">
        <f t="shared" si="16"/>
        <v>1</v>
      </c>
      <c r="S51" s="13">
        <v>1</v>
      </c>
      <c r="T51" s="8">
        <v>1</v>
      </c>
      <c r="U51" s="13"/>
    </row>
    <row r="52" spans="1:21" s="1" customFormat="1" ht="24.75" customHeight="1">
      <c r="A52" s="9" t="s">
        <v>58</v>
      </c>
      <c r="B52" s="9">
        <f t="shared" si="10"/>
        <v>20</v>
      </c>
      <c r="C52" s="9">
        <f t="shared" si="11"/>
        <v>0</v>
      </c>
      <c r="D52" s="9">
        <v>0</v>
      </c>
      <c r="E52" s="9">
        <v>3</v>
      </c>
      <c r="F52" s="9">
        <f t="shared" si="12"/>
        <v>0</v>
      </c>
      <c r="G52" s="9">
        <v>0</v>
      </c>
      <c r="H52" s="9">
        <v>3</v>
      </c>
      <c r="I52" s="9">
        <f t="shared" si="13"/>
        <v>14</v>
      </c>
      <c r="J52" s="9">
        <v>7</v>
      </c>
      <c r="K52" s="9">
        <v>2</v>
      </c>
      <c r="L52" s="9">
        <f t="shared" si="14"/>
        <v>2</v>
      </c>
      <c r="M52" s="9">
        <v>1</v>
      </c>
      <c r="N52" s="9">
        <v>2</v>
      </c>
      <c r="O52" s="9">
        <f t="shared" si="15"/>
        <v>1</v>
      </c>
      <c r="P52" s="9">
        <v>1</v>
      </c>
      <c r="Q52" s="9">
        <v>1</v>
      </c>
      <c r="R52" s="9">
        <f t="shared" si="16"/>
        <v>3</v>
      </c>
      <c r="S52" s="9">
        <v>3</v>
      </c>
      <c r="T52" s="9">
        <v>1</v>
      </c>
      <c r="U52" s="14"/>
    </row>
    <row r="53" spans="1:21" ht="24.75" customHeight="1">
      <c r="A53" s="8" t="s">
        <v>59</v>
      </c>
      <c r="B53" s="9">
        <f t="shared" si="10"/>
        <v>20</v>
      </c>
      <c r="C53" s="8">
        <f t="shared" si="11"/>
        <v>0</v>
      </c>
      <c r="D53" s="8">
        <v>0</v>
      </c>
      <c r="E53" s="8">
        <v>3</v>
      </c>
      <c r="F53" s="8">
        <f t="shared" si="12"/>
        <v>0</v>
      </c>
      <c r="G53" s="8">
        <v>0</v>
      </c>
      <c r="H53" s="8">
        <v>3</v>
      </c>
      <c r="I53" s="8">
        <f t="shared" si="13"/>
        <v>14</v>
      </c>
      <c r="J53" s="8">
        <v>7</v>
      </c>
      <c r="K53" s="8">
        <v>2</v>
      </c>
      <c r="L53" s="8">
        <f t="shared" si="14"/>
        <v>2</v>
      </c>
      <c r="M53" s="8">
        <v>1</v>
      </c>
      <c r="N53" s="8">
        <v>2</v>
      </c>
      <c r="O53" s="8">
        <f t="shared" si="15"/>
        <v>1</v>
      </c>
      <c r="P53" s="8">
        <v>1</v>
      </c>
      <c r="Q53" s="8">
        <v>1</v>
      </c>
      <c r="R53" s="8">
        <f t="shared" si="16"/>
        <v>3</v>
      </c>
      <c r="S53" s="8">
        <v>3</v>
      </c>
      <c r="T53" s="8">
        <v>1</v>
      </c>
      <c r="U53" s="16"/>
    </row>
  </sheetData>
  <sheetProtection/>
  <mergeCells count="33">
    <mergeCell ref="A2:U2"/>
    <mergeCell ref="C5:H5"/>
    <mergeCell ref="I5:N5"/>
    <mergeCell ref="O5:T5"/>
    <mergeCell ref="C6:E6"/>
    <mergeCell ref="F6:H6"/>
    <mergeCell ref="I6:K6"/>
    <mergeCell ref="L6:N6"/>
    <mergeCell ref="O6:Q6"/>
    <mergeCell ref="R6:T6"/>
    <mergeCell ref="A3:A8"/>
    <mergeCell ref="B3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3:U8"/>
    <mergeCell ref="U28:U38"/>
    <mergeCell ref="C3:T4"/>
  </mergeCells>
  <conditionalFormatting sqref="A19">
    <cfRule type="expression" priority="3" dxfId="0" stopIfTrue="1">
      <formula>AND(COUNTIF($A$19,A19)&gt;1,NOT(ISBLANK(A19)))</formula>
    </cfRule>
  </conditionalFormatting>
  <conditionalFormatting sqref="A47">
    <cfRule type="expression" priority="1" dxfId="0" stopIfTrue="1">
      <formula>AND(COUNTIF($A$47,A47)&gt;1,NOT(ISBLANK(A47)))</formula>
    </cfRule>
  </conditionalFormatting>
  <conditionalFormatting sqref="A51">
    <cfRule type="expression" priority="2" dxfId="0" stopIfTrue="1">
      <formula>AND(COUNTIF($A$51,A51)&gt;1,NOT(ISBLANK(A51)))</formula>
    </cfRule>
  </conditionalFormatting>
  <printOptions horizontalCentered="1"/>
  <pageMargins left="0.2361111111111111" right="0.19652777777777777" top="0.3541666666666667" bottom="0.19652777777777777" header="0.275" footer="0.11805555555555555"/>
  <pageSetup fitToHeight="1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hp-pc-</dc:creator>
  <cp:keywords/>
  <dc:description/>
  <cp:lastModifiedBy>杨远立</cp:lastModifiedBy>
  <cp:lastPrinted>2018-11-29T08:18:08Z</cp:lastPrinted>
  <dcterms:created xsi:type="dcterms:W3CDTF">2017-10-28T12:25:37Z</dcterms:created>
  <dcterms:modified xsi:type="dcterms:W3CDTF">2021-02-22T07:10:43Z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