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64" windowHeight="96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<sst xmlns="http://schemas.openxmlformats.org/spreadsheetml/2006/main" count="141">
  <si>
    <t>附件3-3</t>
  </si>
  <si>
    <t>2021年中央财政补助公立医院综合改革资金测算表
（人口因素）</t>
  </si>
  <si>
    <t>金额单位：万元</t>
  </si>
  <si>
    <r>
      <rPr>
        <b/>
        <sz val="12"/>
        <rFont val="宋体"/>
        <charset val="134"/>
      </rPr>
      <t>地区</t>
    </r>
  </si>
  <si>
    <r>
      <t>2018</t>
    </r>
    <r>
      <rPr>
        <b/>
        <sz val="12"/>
        <rFont val="宋体"/>
        <charset val="134"/>
      </rPr>
      <t>常住人口（万人）</t>
    </r>
  </si>
  <si>
    <r>
      <rPr>
        <b/>
        <sz val="12"/>
        <rFont val="宋体"/>
        <charset val="134"/>
      </rPr>
      <t>补助金额</t>
    </r>
  </si>
  <si>
    <r>
      <rPr>
        <b/>
        <sz val="12"/>
        <rFont val="宋体"/>
        <charset val="134"/>
      </rPr>
      <t>栏次</t>
    </r>
  </si>
  <si>
    <t>A</t>
  </si>
  <si>
    <t>B=14370*A/∑A</t>
  </si>
  <si>
    <r>
      <rPr>
        <b/>
        <sz val="12"/>
        <rFont val="宋体"/>
        <charset val="134"/>
      </rPr>
      <t>全省合计</t>
    </r>
  </si>
  <si>
    <r>
      <rPr>
        <b/>
        <sz val="12"/>
        <rFont val="宋体"/>
        <charset val="134"/>
      </rPr>
      <t>广州市</t>
    </r>
  </si>
  <si>
    <r>
      <rPr>
        <sz val="12"/>
        <rFont val="宋体"/>
        <charset val="134"/>
      </rPr>
      <t>越秀区</t>
    </r>
  </si>
  <si>
    <r>
      <rPr>
        <sz val="12"/>
        <rFont val="宋体"/>
        <charset val="134"/>
      </rPr>
      <t>海珠区</t>
    </r>
  </si>
  <si>
    <r>
      <rPr>
        <sz val="12"/>
        <rFont val="宋体"/>
        <charset val="134"/>
      </rPr>
      <t>荔湾区</t>
    </r>
  </si>
  <si>
    <r>
      <rPr>
        <sz val="12"/>
        <rFont val="宋体"/>
        <charset val="134"/>
      </rPr>
      <t>天河区</t>
    </r>
  </si>
  <si>
    <r>
      <rPr>
        <sz val="12"/>
        <rFont val="宋体"/>
        <charset val="134"/>
      </rPr>
      <t>白云区</t>
    </r>
  </si>
  <si>
    <r>
      <rPr>
        <sz val="12"/>
        <rFont val="宋体"/>
        <charset val="134"/>
      </rPr>
      <t>黄埔区</t>
    </r>
  </si>
  <si>
    <r>
      <rPr>
        <sz val="12"/>
        <rFont val="宋体"/>
        <charset val="134"/>
      </rPr>
      <t>花都区</t>
    </r>
  </si>
  <si>
    <r>
      <rPr>
        <sz val="12"/>
        <rFont val="宋体"/>
        <charset val="134"/>
      </rPr>
      <t>番禺区</t>
    </r>
  </si>
  <si>
    <r>
      <rPr>
        <sz val="12"/>
        <rFont val="宋体"/>
        <charset val="134"/>
      </rPr>
      <t>南沙区</t>
    </r>
  </si>
  <si>
    <r>
      <rPr>
        <sz val="12"/>
        <rFont val="宋体"/>
        <charset val="134"/>
      </rPr>
      <t>从化区</t>
    </r>
  </si>
  <si>
    <r>
      <rPr>
        <sz val="12"/>
        <rFont val="宋体"/>
        <charset val="134"/>
      </rPr>
      <t>增城区</t>
    </r>
  </si>
  <si>
    <r>
      <rPr>
        <b/>
        <sz val="12"/>
        <rFont val="宋体"/>
        <charset val="134"/>
      </rPr>
      <t>珠海市</t>
    </r>
  </si>
  <si>
    <r>
      <rPr>
        <sz val="12"/>
        <rFont val="宋体"/>
        <charset val="134"/>
      </rPr>
      <t>香洲区</t>
    </r>
  </si>
  <si>
    <r>
      <rPr>
        <sz val="12"/>
        <rFont val="宋体"/>
        <charset val="134"/>
      </rPr>
      <t>金湾区</t>
    </r>
  </si>
  <si>
    <r>
      <rPr>
        <sz val="12"/>
        <rFont val="宋体"/>
        <charset val="134"/>
      </rPr>
      <t>斗门区</t>
    </r>
  </si>
  <si>
    <r>
      <rPr>
        <b/>
        <sz val="12"/>
        <rFont val="宋体"/>
        <charset val="134"/>
      </rPr>
      <t>汕头市</t>
    </r>
  </si>
  <si>
    <r>
      <rPr>
        <sz val="12"/>
        <rFont val="宋体"/>
        <charset val="134"/>
      </rPr>
      <t>金平区</t>
    </r>
  </si>
  <si>
    <r>
      <rPr>
        <sz val="12"/>
        <rFont val="宋体"/>
        <charset val="134"/>
      </rPr>
      <t>龙湖区</t>
    </r>
  </si>
  <si>
    <r>
      <rPr>
        <sz val="12"/>
        <rFont val="宋体"/>
        <charset val="134"/>
      </rPr>
      <t>澄海区</t>
    </r>
  </si>
  <si>
    <r>
      <rPr>
        <sz val="12"/>
        <rFont val="宋体"/>
        <charset val="134"/>
      </rPr>
      <t>濠江区</t>
    </r>
  </si>
  <si>
    <r>
      <rPr>
        <sz val="12"/>
        <rFont val="宋体"/>
        <charset val="134"/>
      </rPr>
      <t>潮阳区</t>
    </r>
  </si>
  <si>
    <r>
      <rPr>
        <sz val="12"/>
        <rFont val="宋体"/>
        <charset val="134"/>
      </rPr>
      <t>潮南区</t>
    </r>
  </si>
  <si>
    <r>
      <rPr>
        <b/>
        <sz val="12"/>
        <rFont val="宋体"/>
        <charset val="134"/>
      </rPr>
      <t>佛山市</t>
    </r>
  </si>
  <si>
    <r>
      <rPr>
        <sz val="12"/>
        <rFont val="宋体"/>
        <charset val="134"/>
      </rPr>
      <t>禅城区</t>
    </r>
  </si>
  <si>
    <r>
      <rPr>
        <sz val="12"/>
        <rFont val="宋体"/>
        <charset val="134"/>
      </rPr>
      <t>南海区</t>
    </r>
  </si>
  <si>
    <r>
      <rPr>
        <sz val="12"/>
        <rFont val="宋体"/>
        <charset val="134"/>
      </rPr>
      <t>高明区</t>
    </r>
  </si>
  <si>
    <r>
      <rPr>
        <sz val="12"/>
        <rFont val="宋体"/>
        <charset val="134"/>
      </rPr>
      <t>三水区</t>
    </r>
  </si>
  <si>
    <r>
      <rPr>
        <sz val="12"/>
        <rFont val="宋体"/>
        <charset val="134"/>
      </rPr>
      <t>顺德区</t>
    </r>
  </si>
  <si>
    <r>
      <rPr>
        <b/>
        <sz val="12"/>
        <rFont val="宋体"/>
        <charset val="134"/>
      </rPr>
      <t>韶关市</t>
    </r>
  </si>
  <si>
    <r>
      <rPr>
        <sz val="12"/>
        <rFont val="宋体"/>
        <charset val="134"/>
      </rPr>
      <t>曲江区</t>
    </r>
  </si>
  <si>
    <r>
      <rPr>
        <sz val="12"/>
        <rFont val="宋体"/>
        <charset val="134"/>
      </rPr>
      <t>乐昌市</t>
    </r>
  </si>
  <si>
    <r>
      <rPr>
        <sz val="12"/>
        <rFont val="宋体"/>
        <charset val="134"/>
      </rPr>
      <t>始兴县</t>
    </r>
  </si>
  <si>
    <r>
      <rPr>
        <sz val="12"/>
        <rFont val="宋体"/>
        <charset val="134"/>
      </rPr>
      <t>新丰县</t>
    </r>
  </si>
  <si>
    <r>
      <rPr>
        <b/>
        <sz val="12"/>
        <rFont val="宋体"/>
        <charset val="134"/>
      </rPr>
      <t>河源市</t>
    </r>
  </si>
  <si>
    <r>
      <rPr>
        <sz val="12"/>
        <rFont val="宋体"/>
        <charset val="134"/>
      </rPr>
      <t>源城区</t>
    </r>
  </si>
  <si>
    <r>
      <rPr>
        <sz val="12"/>
        <rFont val="宋体"/>
        <charset val="134"/>
      </rPr>
      <t>东源县</t>
    </r>
  </si>
  <si>
    <r>
      <rPr>
        <sz val="12"/>
        <rFont val="宋体"/>
        <charset val="134"/>
      </rPr>
      <t>和平县</t>
    </r>
  </si>
  <si>
    <r>
      <rPr>
        <b/>
        <sz val="12"/>
        <rFont val="宋体"/>
        <charset val="134"/>
      </rPr>
      <t>梅州市</t>
    </r>
  </si>
  <si>
    <r>
      <rPr>
        <sz val="12"/>
        <rFont val="宋体"/>
        <charset val="134"/>
      </rPr>
      <t>梅江区</t>
    </r>
  </si>
  <si>
    <r>
      <rPr>
        <sz val="12"/>
        <rFont val="宋体"/>
        <charset val="134"/>
      </rPr>
      <t>梅县区</t>
    </r>
  </si>
  <si>
    <r>
      <rPr>
        <sz val="12"/>
        <rFont val="宋体"/>
        <charset val="134"/>
      </rPr>
      <t>平远县</t>
    </r>
  </si>
  <si>
    <r>
      <rPr>
        <sz val="12"/>
        <rFont val="宋体"/>
        <charset val="134"/>
      </rPr>
      <t>蕉岭县</t>
    </r>
  </si>
  <si>
    <r>
      <rPr>
        <b/>
        <sz val="12"/>
        <rFont val="宋体"/>
        <charset val="134"/>
      </rPr>
      <t>惠州市</t>
    </r>
  </si>
  <si>
    <r>
      <rPr>
        <sz val="12"/>
        <rFont val="宋体"/>
        <charset val="134"/>
      </rPr>
      <t>惠城区</t>
    </r>
  </si>
  <si>
    <r>
      <rPr>
        <sz val="12"/>
        <rFont val="宋体"/>
        <charset val="134"/>
      </rPr>
      <t>惠阳区</t>
    </r>
  </si>
  <si>
    <r>
      <rPr>
        <sz val="12"/>
        <rFont val="宋体"/>
        <charset val="134"/>
      </rPr>
      <t>惠东县</t>
    </r>
  </si>
  <si>
    <r>
      <rPr>
        <sz val="12"/>
        <rFont val="宋体"/>
        <charset val="134"/>
      </rPr>
      <t>龙门县</t>
    </r>
  </si>
  <si>
    <r>
      <rPr>
        <b/>
        <sz val="12"/>
        <rFont val="宋体"/>
        <charset val="134"/>
      </rPr>
      <t>汕尾市</t>
    </r>
  </si>
  <si>
    <r>
      <rPr>
        <sz val="12"/>
        <rFont val="宋体"/>
        <charset val="134"/>
      </rPr>
      <t>城区</t>
    </r>
  </si>
  <si>
    <r>
      <rPr>
        <b/>
        <sz val="12"/>
        <rFont val="宋体"/>
        <charset val="134"/>
      </rPr>
      <t>东莞市</t>
    </r>
  </si>
  <si>
    <r>
      <rPr>
        <b/>
        <sz val="12"/>
        <rFont val="宋体"/>
        <charset val="134"/>
      </rPr>
      <t>中山市</t>
    </r>
  </si>
  <si>
    <r>
      <rPr>
        <b/>
        <sz val="12"/>
        <rFont val="宋体"/>
        <charset val="134"/>
      </rPr>
      <t>江门市</t>
    </r>
  </si>
  <si>
    <r>
      <rPr>
        <sz val="12"/>
        <rFont val="宋体"/>
        <charset val="134"/>
      </rPr>
      <t>蓬江区</t>
    </r>
  </si>
  <si>
    <r>
      <rPr>
        <sz val="12"/>
        <rFont val="宋体"/>
        <charset val="134"/>
      </rPr>
      <t>江海区</t>
    </r>
  </si>
  <si>
    <r>
      <rPr>
        <sz val="12"/>
        <rFont val="宋体"/>
        <charset val="134"/>
      </rPr>
      <t>新会区</t>
    </r>
  </si>
  <si>
    <r>
      <rPr>
        <sz val="12"/>
        <rFont val="宋体"/>
        <charset val="134"/>
      </rPr>
      <t>台山市</t>
    </r>
  </si>
  <si>
    <r>
      <rPr>
        <sz val="12"/>
        <rFont val="宋体"/>
        <charset val="134"/>
      </rPr>
      <t>开平市</t>
    </r>
  </si>
  <si>
    <r>
      <rPr>
        <sz val="12"/>
        <rFont val="宋体"/>
        <charset val="134"/>
      </rPr>
      <t>鹤山市</t>
    </r>
  </si>
  <si>
    <r>
      <rPr>
        <sz val="12"/>
        <rFont val="宋体"/>
        <charset val="134"/>
      </rPr>
      <t>恩平市</t>
    </r>
  </si>
  <si>
    <r>
      <rPr>
        <b/>
        <sz val="12"/>
        <rFont val="宋体"/>
        <charset val="134"/>
      </rPr>
      <t>阳江市</t>
    </r>
  </si>
  <si>
    <r>
      <rPr>
        <sz val="12"/>
        <rFont val="宋体"/>
        <charset val="134"/>
      </rPr>
      <t>江城区</t>
    </r>
  </si>
  <si>
    <r>
      <rPr>
        <sz val="12"/>
        <rFont val="宋体"/>
        <charset val="134"/>
      </rPr>
      <t>阳东区</t>
    </r>
  </si>
  <si>
    <r>
      <rPr>
        <sz val="12"/>
        <rFont val="宋体"/>
        <charset val="134"/>
      </rPr>
      <t>阳西县</t>
    </r>
  </si>
  <si>
    <r>
      <rPr>
        <b/>
        <sz val="12"/>
        <rFont val="宋体"/>
        <charset val="134"/>
      </rPr>
      <t>湛江市</t>
    </r>
  </si>
  <si>
    <r>
      <rPr>
        <sz val="12"/>
        <rFont val="宋体"/>
        <charset val="134"/>
      </rPr>
      <t>赤坎区</t>
    </r>
  </si>
  <si>
    <r>
      <rPr>
        <sz val="12"/>
        <rFont val="宋体"/>
        <charset val="134"/>
      </rPr>
      <t>霞山区</t>
    </r>
  </si>
  <si>
    <r>
      <rPr>
        <sz val="12"/>
        <rFont val="宋体"/>
        <charset val="134"/>
      </rPr>
      <t>吴川市</t>
    </r>
  </si>
  <si>
    <r>
      <rPr>
        <sz val="12"/>
        <rFont val="宋体"/>
        <charset val="134"/>
      </rPr>
      <t>遂溪县</t>
    </r>
  </si>
  <si>
    <r>
      <rPr>
        <b/>
        <sz val="12"/>
        <rFont val="宋体"/>
        <charset val="134"/>
      </rPr>
      <t>茂名市</t>
    </r>
  </si>
  <si>
    <r>
      <rPr>
        <sz val="12"/>
        <rFont val="宋体"/>
        <charset val="134"/>
      </rPr>
      <t>茂南区</t>
    </r>
  </si>
  <si>
    <r>
      <rPr>
        <sz val="12"/>
        <rFont val="宋体"/>
        <charset val="134"/>
      </rPr>
      <t>信宜市</t>
    </r>
  </si>
  <si>
    <r>
      <rPr>
        <sz val="12"/>
        <rFont val="宋体"/>
        <charset val="134"/>
      </rPr>
      <t>电白区</t>
    </r>
  </si>
  <si>
    <r>
      <rPr>
        <b/>
        <sz val="12"/>
        <rFont val="宋体"/>
        <charset val="134"/>
      </rPr>
      <t>肇庆市</t>
    </r>
  </si>
  <si>
    <r>
      <rPr>
        <sz val="12"/>
        <rFont val="宋体"/>
        <charset val="134"/>
      </rPr>
      <t>端州区</t>
    </r>
  </si>
  <si>
    <r>
      <rPr>
        <sz val="12"/>
        <rFont val="宋体"/>
        <charset val="134"/>
      </rPr>
      <t>鼎湖区</t>
    </r>
  </si>
  <si>
    <r>
      <rPr>
        <sz val="12"/>
        <rFont val="宋体"/>
        <charset val="134"/>
      </rPr>
      <t>四会市</t>
    </r>
  </si>
  <si>
    <r>
      <rPr>
        <sz val="12"/>
        <rFont val="宋体"/>
        <charset val="134"/>
      </rPr>
      <t>高要区</t>
    </r>
  </si>
  <si>
    <r>
      <rPr>
        <b/>
        <sz val="12"/>
        <rFont val="宋体"/>
        <charset val="134"/>
      </rPr>
      <t>清远市</t>
    </r>
  </si>
  <si>
    <r>
      <rPr>
        <sz val="12"/>
        <rFont val="宋体"/>
        <charset val="134"/>
      </rPr>
      <t>清城区</t>
    </r>
  </si>
  <si>
    <r>
      <rPr>
        <sz val="12"/>
        <rFont val="宋体"/>
        <charset val="134"/>
      </rPr>
      <t>清新区</t>
    </r>
  </si>
  <si>
    <r>
      <rPr>
        <sz val="12"/>
        <rFont val="宋体"/>
        <charset val="134"/>
      </rPr>
      <t>连州市</t>
    </r>
  </si>
  <si>
    <r>
      <rPr>
        <sz val="12"/>
        <rFont val="宋体"/>
        <charset val="134"/>
      </rPr>
      <t>佛冈县</t>
    </r>
  </si>
  <si>
    <r>
      <rPr>
        <sz val="12"/>
        <rFont val="宋体"/>
        <charset val="134"/>
      </rPr>
      <t>阳山县</t>
    </r>
  </si>
  <si>
    <r>
      <rPr>
        <b/>
        <sz val="12"/>
        <rFont val="宋体"/>
        <charset val="134"/>
      </rPr>
      <t>潮州市</t>
    </r>
  </si>
  <si>
    <r>
      <rPr>
        <sz val="12"/>
        <rFont val="宋体"/>
        <charset val="134"/>
      </rPr>
      <t>湘桥区</t>
    </r>
  </si>
  <si>
    <r>
      <rPr>
        <sz val="12"/>
        <rFont val="宋体"/>
        <charset val="134"/>
      </rPr>
      <t>潮安区</t>
    </r>
  </si>
  <si>
    <r>
      <rPr>
        <b/>
        <sz val="12"/>
        <rFont val="宋体"/>
        <charset val="134"/>
      </rPr>
      <t>揭阳市</t>
    </r>
  </si>
  <si>
    <r>
      <rPr>
        <sz val="12"/>
        <rFont val="宋体"/>
        <charset val="134"/>
      </rPr>
      <t>榕城区</t>
    </r>
  </si>
  <si>
    <r>
      <rPr>
        <sz val="12"/>
        <rFont val="宋体"/>
        <charset val="134"/>
      </rPr>
      <t>揭东区</t>
    </r>
  </si>
  <si>
    <r>
      <rPr>
        <b/>
        <sz val="12"/>
        <rFont val="宋体"/>
        <charset val="134"/>
      </rPr>
      <t>云浮市</t>
    </r>
  </si>
  <si>
    <r>
      <rPr>
        <sz val="12"/>
        <rFont val="宋体"/>
        <charset val="134"/>
      </rPr>
      <t>云城区</t>
    </r>
  </si>
  <si>
    <r>
      <rPr>
        <sz val="12"/>
        <rFont val="宋体"/>
        <charset val="134"/>
      </rPr>
      <t>郁南县</t>
    </r>
  </si>
  <si>
    <r>
      <rPr>
        <sz val="12"/>
        <rFont val="宋体"/>
        <charset val="134"/>
      </rPr>
      <t>云安区</t>
    </r>
  </si>
  <si>
    <r>
      <rPr>
        <b/>
        <sz val="12"/>
        <rFont val="宋体"/>
        <charset val="134"/>
      </rPr>
      <t>财政省直管县</t>
    </r>
  </si>
  <si>
    <r>
      <rPr>
        <sz val="12"/>
        <rFont val="宋体"/>
        <charset val="134"/>
      </rPr>
      <t>南澳县</t>
    </r>
  </si>
  <si>
    <r>
      <rPr>
        <sz val="12"/>
        <rFont val="宋体"/>
        <charset val="134"/>
      </rPr>
      <t>南雄市</t>
    </r>
  </si>
  <si>
    <r>
      <rPr>
        <sz val="12"/>
        <rFont val="宋体"/>
        <charset val="134"/>
      </rPr>
      <t>仁化县</t>
    </r>
  </si>
  <si>
    <r>
      <rPr>
        <sz val="12"/>
        <rFont val="宋体"/>
        <charset val="134"/>
      </rPr>
      <t>翁源县</t>
    </r>
  </si>
  <si>
    <r>
      <rPr>
        <sz val="12"/>
        <rFont val="宋体"/>
        <charset val="134"/>
      </rPr>
      <t>乳源县</t>
    </r>
  </si>
  <si>
    <r>
      <rPr>
        <sz val="12"/>
        <rFont val="宋体"/>
        <charset val="134"/>
      </rPr>
      <t>龙川县</t>
    </r>
  </si>
  <si>
    <r>
      <rPr>
        <sz val="12"/>
        <rFont val="宋体"/>
        <charset val="134"/>
      </rPr>
      <t>紫金县</t>
    </r>
  </si>
  <si>
    <r>
      <rPr>
        <sz val="12"/>
        <rFont val="宋体"/>
        <charset val="134"/>
      </rPr>
      <t>连平县</t>
    </r>
  </si>
  <si>
    <r>
      <rPr>
        <sz val="12"/>
        <rFont val="宋体"/>
        <charset val="134"/>
      </rPr>
      <t>兴宁市</t>
    </r>
  </si>
  <si>
    <r>
      <rPr>
        <sz val="12"/>
        <rFont val="宋体"/>
        <charset val="134"/>
      </rPr>
      <t>大埔县</t>
    </r>
  </si>
  <si>
    <r>
      <rPr>
        <sz val="12"/>
        <rFont val="宋体"/>
        <charset val="134"/>
      </rPr>
      <t>丰顺县</t>
    </r>
  </si>
  <si>
    <r>
      <rPr>
        <sz val="12"/>
        <rFont val="宋体"/>
        <charset val="134"/>
      </rPr>
      <t>五华县</t>
    </r>
  </si>
  <si>
    <r>
      <rPr>
        <sz val="12"/>
        <rFont val="宋体"/>
        <charset val="134"/>
      </rPr>
      <t>博罗县</t>
    </r>
  </si>
  <si>
    <r>
      <rPr>
        <sz val="12"/>
        <rFont val="宋体"/>
        <charset val="134"/>
      </rPr>
      <t>陆丰市</t>
    </r>
  </si>
  <si>
    <r>
      <rPr>
        <sz val="12"/>
        <rFont val="宋体"/>
        <charset val="134"/>
      </rPr>
      <t>海丰县</t>
    </r>
  </si>
  <si>
    <r>
      <rPr>
        <sz val="12"/>
        <rFont val="宋体"/>
        <charset val="134"/>
      </rPr>
      <t>陆河县</t>
    </r>
  </si>
  <si>
    <r>
      <rPr>
        <sz val="12"/>
        <rFont val="宋体"/>
        <charset val="134"/>
      </rPr>
      <t>阳春市</t>
    </r>
  </si>
  <si>
    <r>
      <rPr>
        <sz val="12"/>
        <rFont val="宋体"/>
        <charset val="134"/>
      </rPr>
      <t>雷州市</t>
    </r>
  </si>
  <si>
    <r>
      <rPr>
        <sz val="12"/>
        <rFont val="宋体"/>
        <charset val="134"/>
      </rPr>
      <t>廉江市</t>
    </r>
  </si>
  <si>
    <r>
      <rPr>
        <sz val="12"/>
        <rFont val="宋体"/>
        <charset val="134"/>
      </rPr>
      <t>徐闻县</t>
    </r>
  </si>
  <si>
    <r>
      <rPr>
        <sz val="12"/>
        <rFont val="宋体"/>
        <charset val="134"/>
      </rPr>
      <t>高州市</t>
    </r>
  </si>
  <si>
    <r>
      <rPr>
        <sz val="12"/>
        <rFont val="宋体"/>
        <charset val="134"/>
      </rPr>
      <t>化州市</t>
    </r>
  </si>
  <si>
    <r>
      <rPr>
        <sz val="12"/>
        <rFont val="宋体"/>
        <charset val="134"/>
      </rPr>
      <t>广宁县</t>
    </r>
  </si>
  <si>
    <r>
      <rPr>
        <sz val="12"/>
        <rFont val="宋体"/>
        <charset val="134"/>
      </rPr>
      <t>德庆县</t>
    </r>
  </si>
  <si>
    <r>
      <rPr>
        <sz val="12"/>
        <rFont val="宋体"/>
        <charset val="134"/>
      </rPr>
      <t>封开县</t>
    </r>
  </si>
  <si>
    <r>
      <rPr>
        <sz val="12"/>
        <rFont val="宋体"/>
        <charset val="134"/>
      </rPr>
      <t>怀集县</t>
    </r>
  </si>
  <si>
    <r>
      <rPr>
        <sz val="12"/>
        <rFont val="宋体"/>
        <charset val="134"/>
      </rPr>
      <t>英德市</t>
    </r>
  </si>
  <si>
    <r>
      <rPr>
        <sz val="12"/>
        <rFont val="宋体"/>
        <charset val="134"/>
      </rPr>
      <t>连山县</t>
    </r>
  </si>
  <si>
    <r>
      <rPr>
        <sz val="12"/>
        <rFont val="宋体"/>
        <charset val="134"/>
      </rPr>
      <t>连南县</t>
    </r>
  </si>
  <si>
    <r>
      <rPr>
        <sz val="12"/>
        <rFont val="宋体"/>
        <charset val="134"/>
      </rPr>
      <t>饶平县</t>
    </r>
  </si>
  <si>
    <r>
      <rPr>
        <sz val="12"/>
        <rFont val="宋体"/>
        <charset val="134"/>
      </rPr>
      <t>普宁市</t>
    </r>
  </si>
  <si>
    <r>
      <rPr>
        <sz val="12"/>
        <rFont val="宋体"/>
        <charset val="134"/>
      </rPr>
      <t>揭西县</t>
    </r>
  </si>
  <si>
    <r>
      <rPr>
        <sz val="12"/>
        <rFont val="宋体"/>
        <charset val="134"/>
      </rPr>
      <t>惠来县</t>
    </r>
  </si>
  <si>
    <r>
      <rPr>
        <sz val="12"/>
        <rFont val="宋体"/>
        <charset val="134"/>
      </rPr>
      <t>罗定市</t>
    </r>
  </si>
  <si>
    <r>
      <rPr>
        <sz val="12"/>
        <rFont val="宋体"/>
        <charset val="134"/>
      </rPr>
      <t>新兴县</t>
    </r>
  </si>
  <si>
    <t>备注：为平衡分配数据，普宁市补助资金调增3万元。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</si>
</sst>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2"/>
      <name val="Arial"/>
      <family val="2"/>
      <charset val="0"/>
    </font>
    <font>
      <sz val="12"/>
      <name val="Arial"/>
      <family val="2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family val="2"/>
      <charset val="0"/>
    </font>
    <font>
      <sz val="11"/>
      <color indexed="8"/>
      <name val="宋体"/>
      <charset val="134"/>
    </font>
    <font>
      <sz val="9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5" fillId="17" borderId="2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/>
    </xf>
    <xf numFmtId="0" fontId="6" fillId="0" borderId="1" xfId="44" applyFont="1" applyBorder="1" applyAlignment="1">
      <alignment horizontal="center" vertical="center"/>
    </xf>
    <xf numFmtId="41" fontId="6" fillId="0" borderId="1" xfId="44" applyNumberFormat="1" applyFont="1" applyBorder="1" applyAlignment="1">
      <alignment horizontal="center" vertical="center"/>
    </xf>
    <xf numFmtId="0" fontId="6" fillId="0" borderId="1" xfId="51" applyFont="1" applyBorder="1" applyAlignment="1">
      <alignment horizontal="left" vertical="center"/>
    </xf>
    <xf numFmtId="0" fontId="7" fillId="0" borderId="1" xfId="51" applyFont="1" applyBorder="1" applyAlignment="1">
      <alignment horizontal="right" vertical="center"/>
    </xf>
    <xf numFmtId="0" fontId="7" fillId="0" borderId="1" xfId="44" applyFont="1" applyBorder="1" applyAlignment="1">
      <alignment horizontal="center" vertical="center"/>
    </xf>
    <xf numFmtId="41" fontId="7" fillId="0" borderId="1" xfId="4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人口因素-" xfId="41"/>
    <cellStyle name="20% - 强调文字颜色 4" xfId="42" builtinId="42"/>
    <cellStyle name="40% - 强调文字颜色 4" xfId="43" builtinId="43"/>
    <cellStyle name="常规_人口因素-_2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人口因素-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7"/>
  <sheetViews>
    <sheetView tabSelected="1" topLeftCell="A70" workbookViewId="0">
      <selection activeCell="G82" sqref="G82"/>
    </sheetView>
  </sheetViews>
  <sheetFormatPr defaultColWidth="8.88888888888889" defaultRowHeight="14.4" outlineLevelCol="2"/>
  <cols>
    <col min="1" max="1" width="19.1018518518519" customWidth="1"/>
    <col min="2" max="2" width="27.1388888888889" customWidth="1"/>
    <col min="3" max="3" width="19.5" customWidth="1"/>
  </cols>
  <sheetData>
    <row r="1" ht="15.6" spans="1:3">
      <c r="A1" s="1" t="s">
        <v>0</v>
      </c>
      <c r="B1" s="2"/>
      <c r="C1" s="2"/>
    </row>
    <row r="2" ht="17.4" spans="1:3">
      <c r="A2" s="3" t="s">
        <v>1</v>
      </c>
      <c r="B2" s="4"/>
      <c r="C2" s="4"/>
    </row>
    <row r="3" ht="17.4" spans="1:3">
      <c r="A3" s="3"/>
      <c r="B3" s="4"/>
      <c r="C3" s="5" t="s">
        <v>2</v>
      </c>
    </row>
    <row r="4" ht="15.6" spans="1:3">
      <c r="A4" s="6" t="s">
        <v>3</v>
      </c>
      <c r="B4" s="6" t="s">
        <v>4</v>
      </c>
      <c r="C4" s="6" t="s">
        <v>5</v>
      </c>
    </row>
    <row r="5" ht="15.6" spans="1:3">
      <c r="A5" s="6" t="s">
        <v>6</v>
      </c>
      <c r="B5" s="6" t="s">
        <v>7</v>
      </c>
      <c r="C5" s="6" t="s">
        <v>8</v>
      </c>
    </row>
    <row r="6" ht="15.6" spans="1:3">
      <c r="A6" s="7" t="s">
        <v>9</v>
      </c>
      <c r="B6" s="8">
        <f>(SUM(B7:B136)+B57+B58)/2</f>
        <v>9883.84</v>
      </c>
      <c r="C6" s="9">
        <f>(SUM(C7:C136)+C57+C58)/2</f>
        <v>14370</v>
      </c>
    </row>
    <row r="7" ht="15.6" spans="1:3">
      <c r="A7" s="10" t="s">
        <v>10</v>
      </c>
      <c r="B7" s="8">
        <f>SUM(B8:B18)</f>
        <v>1490.44</v>
      </c>
      <c r="C7" s="9">
        <f>SUM(C8:C18)</f>
        <v>2166</v>
      </c>
    </row>
    <row r="8" ht="15.6" spans="1:3">
      <c r="A8" s="11" t="s">
        <v>11</v>
      </c>
      <c r="B8" s="12">
        <v>117.89</v>
      </c>
      <c r="C8" s="13">
        <f t="shared" ref="C8:C18" si="0">ROUND(14370*B8/$B$6,0)</f>
        <v>171</v>
      </c>
    </row>
    <row r="9" ht="15.6" spans="1:3">
      <c r="A9" s="11" t="s">
        <v>12</v>
      </c>
      <c r="B9" s="12">
        <v>169.36</v>
      </c>
      <c r="C9" s="13">
        <f t="shared" si="0"/>
        <v>246</v>
      </c>
    </row>
    <row r="10" ht="15.6" spans="1:3">
      <c r="A10" s="11" t="s">
        <v>13</v>
      </c>
      <c r="B10" s="12">
        <v>97</v>
      </c>
      <c r="C10" s="13">
        <f t="shared" si="0"/>
        <v>141</v>
      </c>
    </row>
    <row r="11" ht="15.6" spans="1:3">
      <c r="A11" s="11" t="s">
        <v>14</v>
      </c>
      <c r="B11" s="12">
        <v>174.66</v>
      </c>
      <c r="C11" s="13">
        <f t="shared" si="0"/>
        <v>254</v>
      </c>
    </row>
    <row r="12" ht="15.6" spans="1:3">
      <c r="A12" s="11" t="s">
        <v>15</v>
      </c>
      <c r="B12" s="12">
        <v>271.43</v>
      </c>
      <c r="C12" s="13">
        <f t="shared" si="0"/>
        <v>395</v>
      </c>
    </row>
    <row r="13" ht="15.6" spans="1:3">
      <c r="A13" s="11" t="s">
        <v>16</v>
      </c>
      <c r="B13" s="12">
        <v>111.41</v>
      </c>
      <c r="C13" s="13">
        <f t="shared" si="0"/>
        <v>162</v>
      </c>
    </row>
    <row r="14" ht="15.6" spans="1:3">
      <c r="A14" s="11" t="s">
        <v>17</v>
      </c>
      <c r="B14" s="12">
        <v>109.26</v>
      </c>
      <c r="C14" s="13">
        <f t="shared" si="0"/>
        <v>159</v>
      </c>
    </row>
    <row r="15" ht="15.6" spans="1:3">
      <c r="A15" s="11" t="s">
        <v>18</v>
      </c>
      <c r="B15" s="12">
        <v>177.7</v>
      </c>
      <c r="C15" s="13">
        <f t="shared" si="0"/>
        <v>258</v>
      </c>
    </row>
    <row r="16" ht="15.6" spans="1:3">
      <c r="A16" s="11" t="s">
        <v>19</v>
      </c>
      <c r="B16" s="12">
        <v>75.17</v>
      </c>
      <c r="C16" s="13">
        <f t="shared" si="0"/>
        <v>109</v>
      </c>
    </row>
    <row r="17" ht="15.6" spans="1:3">
      <c r="A17" s="11" t="s">
        <v>20</v>
      </c>
      <c r="B17" s="12">
        <v>64.71</v>
      </c>
      <c r="C17" s="13">
        <f t="shared" si="0"/>
        <v>94</v>
      </c>
    </row>
    <row r="18" ht="15.6" spans="1:3">
      <c r="A18" s="11" t="s">
        <v>21</v>
      </c>
      <c r="B18" s="12">
        <v>121.85</v>
      </c>
      <c r="C18" s="13">
        <f t="shared" si="0"/>
        <v>177</v>
      </c>
    </row>
    <row r="19" ht="15.6" spans="1:3">
      <c r="A19" s="10" t="s">
        <v>22</v>
      </c>
      <c r="B19" s="8">
        <f>SUM(B20:B22)</f>
        <v>189.11</v>
      </c>
      <c r="C19" s="9">
        <f>SUM(C20:C22)</f>
        <v>275</v>
      </c>
    </row>
    <row r="20" ht="15.6" spans="1:3">
      <c r="A20" s="11" t="s">
        <v>23</v>
      </c>
      <c r="B20" s="12">
        <v>109.81</v>
      </c>
      <c r="C20" s="13">
        <f t="shared" ref="C20:C22" si="1">ROUND(14370*B20/$B$6,0)</f>
        <v>160</v>
      </c>
    </row>
    <row r="21" ht="15.6" spans="1:3">
      <c r="A21" s="11" t="s">
        <v>24</v>
      </c>
      <c r="B21" s="12">
        <v>30.29</v>
      </c>
      <c r="C21" s="13">
        <f t="shared" si="1"/>
        <v>44</v>
      </c>
    </row>
    <row r="22" ht="15.6" spans="1:3">
      <c r="A22" s="11" t="s">
        <v>25</v>
      </c>
      <c r="B22" s="12">
        <v>49.01</v>
      </c>
      <c r="C22" s="13">
        <f t="shared" si="1"/>
        <v>71</v>
      </c>
    </row>
    <row r="23" ht="15.6" spans="1:3">
      <c r="A23" s="10" t="s">
        <v>26</v>
      </c>
      <c r="B23" s="8">
        <f>SUM(B24:B29)</f>
        <v>557.6</v>
      </c>
      <c r="C23" s="9">
        <f>SUM(C24:C29)</f>
        <v>811</v>
      </c>
    </row>
    <row r="24" ht="15.6" spans="1:3">
      <c r="A24" s="11" t="s">
        <v>27</v>
      </c>
      <c r="B24" s="12">
        <v>83.88</v>
      </c>
      <c r="C24" s="13">
        <f t="shared" ref="C24:C29" si="2">ROUND(14370*B24/$B$6,0)</f>
        <v>122</v>
      </c>
    </row>
    <row r="25" ht="15.6" spans="1:3">
      <c r="A25" s="11" t="s">
        <v>28</v>
      </c>
      <c r="B25" s="12">
        <v>56.02</v>
      </c>
      <c r="C25" s="13">
        <f t="shared" si="2"/>
        <v>81</v>
      </c>
    </row>
    <row r="26" ht="15.6" spans="1:3">
      <c r="A26" s="11" t="s">
        <v>29</v>
      </c>
      <c r="B26" s="12">
        <v>82.69</v>
      </c>
      <c r="C26" s="13">
        <f t="shared" si="2"/>
        <v>120</v>
      </c>
    </row>
    <row r="27" ht="15.6" spans="1:3">
      <c r="A27" s="11" t="s">
        <v>30</v>
      </c>
      <c r="B27" s="12">
        <v>28.01</v>
      </c>
      <c r="C27" s="13">
        <f t="shared" si="2"/>
        <v>41</v>
      </c>
    </row>
    <row r="28" ht="15.6" spans="1:3">
      <c r="A28" s="11" t="s">
        <v>31</v>
      </c>
      <c r="B28" s="12">
        <v>171.01</v>
      </c>
      <c r="C28" s="13">
        <f t="shared" si="2"/>
        <v>249</v>
      </c>
    </row>
    <row r="29" ht="15.6" spans="1:3">
      <c r="A29" s="11" t="s">
        <v>32</v>
      </c>
      <c r="B29" s="12">
        <v>135.99</v>
      </c>
      <c r="C29" s="13">
        <f t="shared" si="2"/>
        <v>198</v>
      </c>
    </row>
    <row r="30" ht="15.6" spans="1:3">
      <c r="A30" s="10" t="s">
        <v>33</v>
      </c>
      <c r="B30" s="8">
        <f>SUM(B31:B35)</f>
        <v>790.57</v>
      </c>
      <c r="C30" s="9">
        <f>SUM(C31:C35)</f>
        <v>1148</v>
      </c>
    </row>
    <row r="31" ht="15.6" spans="1:3">
      <c r="A31" s="11" t="s">
        <v>34</v>
      </c>
      <c r="B31" s="12">
        <v>118.4</v>
      </c>
      <c r="C31" s="13">
        <f t="shared" ref="C31:C35" si="3">ROUND(14370*B31/$B$6,0)</f>
        <v>172</v>
      </c>
    </row>
    <row r="32" ht="15.6" spans="1:3">
      <c r="A32" s="11" t="s">
        <v>35</v>
      </c>
      <c r="B32" s="12">
        <v>290.5</v>
      </c>
      <c r="C32" s="13">
        <f t="shared" si="3"/>
        <v>422</v>
      </c>
    </row>
    <row r="33" ht="15.6" spans="1:3">
      <c r="A33" s="11" t="s">
        <v>36</v>
      </c>
      <c r="B33" s="12">
        <v>44.29</v>
      </c>
      <c r="C33" s="13">
        <f t="shared" si="3"/>
        <v>64</v>
      </c>
    </row>
    <row r="34" ht="15.6" spans="1:3">
      <c r="A34" s="11" t="s">
        <v>37</v>
      </c>
      <c r="B34" s="12">
        <v>66.91</v>
      </c>
      <c r="C34" s="13">
        <f t="shared" si="3"/>
        <v>97</v>
      </c>
    </row>
    <row r="35" ht="15.6" spans="1:3">
      <c r="A35" s="11" t="s">
        <v>38</v>
      </c>
      <c r="B35" s="12">
        <v>270.47</v>
      </c>
      <c r="C35" s="13">
        <f t="shared" si="3"/>
        <v>393</v>
      </c>
    </row>
    <row r="36" ht="15.6" spans="1:3">
      <c r="A36" s="10" t="s">
        <v>39</v>
      </c>
      <c r="B36" s="8">
        <f>SUM(B37:B40)</f>
        <v>117.83</v>
      </c>
      <c r="C36" s="9">
        <f>SUM(C37:C40)</f>
        <v>172</v>
      </c>
    </row>
    <row r="37" ht="15.6" spans="1:3">
      <c r="A37" s="11" t="s">
        <v>40</v>
      </c>
      <c r="B37" s="12">
        <v>32.12</v>
      </c>
      <c r="C37" s="13">
        <f t="shared" ref="C37:C40" si="4">ROUND(14370*B37/$B$6,0)</f>
        <v>47</v>
      </c>
    </row>
    <row r="38" ht="15.6" spans="1:3">
      <c r="A38" s="11" t="s">
        <v>41</v>
      </c>
      <c r="B38" s="12">
        <v>41.95</v>
      </c>
      <c r="C38" s="13">
        <f t="shared" si="4"/>
        <v>61</v>
      </c>
    </row>
    <row r="39" ht="15.6" spans="1:3">
      <c r="A39" s="11" t="s">
        <v>42</v>
      </c>
      <c r="B39" s="12">
        <v>21.85</v>
      </c>
      <c r="C39" s="13">
        <f t="shared" si="4"/>
        <v>32</v>
      </c>
    </row>
    <row r="40" ht="15.6" spans="1:3">
      <c r="A40" s="11" t="s">
        <v>43</v>
      </c>
      <c r="B40" s="12">
        <v>21.91</v>
      </c>
      <c r="C40" s="13">
        <f t="shared" si="4"/>
        <v>32</v>
      </c>
    </row>
    <row r="41" ht="15.6" spans="1:3">
      <c r="A41" s="10" t="s">
        <v>44</v>
      </c>
      <c r="B41" s="8">
        <f>SUM(B42:B44)</f>
        <v>131.65</v>
      </c>
      <c r="C41" s="9">
        <f>SUM(C42:C44)</f>
        <v>191</v>
      </c>
    </row>
    <row r="42" ht="15.6" spans="1:3">
      <c r="A42" s="11" t="s">
        <v>45</v>
      </c>
      <c r="B42" s="12">
        <v>52.57</v>
      </c>
      <c r="C42" s="13">
        <f t="shared" ref="C42:C44" si="5">ROUND(14370*B42/$B$6,0)</f>
        <v>76</v>
      </c>
    </row>
    <row r="43" ht="15.6" spans="1:3">
      <c r="A43" s="11" t="s">
        <v>46</v>
      </c>
      <c r="B43" s="12">
        <v>37.81</v>
      </c>
      <c r="C43" s="13">
        <f t="shared" si="5"/>
        <v>55</v>
      </c>
    </row>
    <row r="44" ht="15.6" spans="1:3">
      <c r="A44" s="11" t="s">
        <v>47</v>
      </c>
      <c r="B44" s="12">
        <v>41.27</v>
      </c>
      <c r="C44" s="13">
        <f t="shared" si="5"/>
        <v>60</v>
      </c>
    </row>
    <row r="45" ht="15.6" spans="1:3">
      <c r="A45" s="10" t="s">
        <v>48</v>
      </c>
      <c r="B45" s="8">
        <f>SUM(B46:B49)</f>
        <v>141.37</v>
      </c>
      <c r="C45" s="9">
        <f>SUM(C46:C49)</f>
        <v>206</v>
      </c>
    </row>
    <row r="46" ht="15.6" spans="1:3">
      <c r="A46" s="11" t="s">
        <v>49</v>
      </c>
      <c r="B46" s="12">
        <v>42.35</v>
      </c>
      <c r="C46" s="13">
        <f t="shared" ref="C46:C49" si="6">ROUND(14370*B46/$B$6,0)</f>
        <v>62</v>
      </c>
    </row>
    <row r="47" ht="15.6" spans="1:3">
      <c r="A47" s="11" t="s">
        <v>50</v>
      </c>
      <c r="B47" s="12">
        <v>54.36</v>
      </c>
      <c r="C47" s="13">
        <f t="shared" si="6"/>
        <v>79</v>
      </c>
    </row>
    <row r="48" ht="15.6" spans="1:3">
      <c r="A48" s="11" t="s">
        <v>51</v>
      </c>
      <c r="B48" s="12">
        <v>23.52</v>
      </c>
      <c r="C48" s="13">
        <f t="shared" si="6"/>
        <v>34</v>
      </c>
    </row>
    <row r="49" ht="15.6" spans="1:3">
      <c r="A49" s="11" t="s">
        <v>52</v>
      </c>
      <c r="B49" s="12">
        <v>21.14</v>
      </c>
      <c r="C49" s="13">
        <f t="shared" si="6"/>
        <v>31</v>
      </c>
    </row>
    <row r="50" ht="15.6" spans="1:3">
      <c r="A50" s="10" t="s">
        <v>53</v>
      </c>
      <c r="B50" s="8">
        <f>SUM(B51:B54)</f>
        <v>375.76</v>
      </c>
      <c r="C50" s="9">
        <f>SUM(C51:C54)</f>
        <v>546</v>
      </c>
    </row>
    <row r="51" ht="15.6" spans="1:3">
      <c r="A51" s="11" t="s">
        <v>54</v>
      </c>
      <c r="B51" s="12">
        <v>166.49</v>
      </c>
      <c r="C51" s="13">
        <f t="shared" ref="C51:C54" si="7">ROUND(14370*B51/$B$6,0)</f>
        <v>242</v>
      </c>
    </row>
    <row r="52" ht="15.6" spans="1:3">
      <c r="A52" s="11" t="s">
        <v>55</v>
      </c>
      <c r="B52" s="12">
        <v>84.32</v>
      </c>
      <c r="C52" s="13">
        <f t="shared" si="7"/>
        <v>123</v>
      </c>
    </row>
    <row r="53" ht="15.6" spans="1:3">
      <c r="A53" s="11" t="s">
        <v>56</v>
      </c>
      <c r="B53" s="12">
        <v>93.67</v>
      </c>
      <c r="C53" s="13">
        <f t="shared" si="7"/>
        <v>136</v>
      </c>
    </row>
    <row r="54" ht="15.6" spans="1:3">
      <c r="A54" s="11" t="s">
        <v>57</v>
      </c>
      <c r="B54" s="12">
        <v>31.28</v>
      </c>
      <c r="C54" s="13">
        <f t="shared" si="7"/>
        <v>45</v>
      </c>
    </row>
    <row r="55" ht="15.6" spans="1:3">
      <c r="A55" s="10" t="s">
        <v>58</v>
      </c>
      <c r="B55" s="8">
        <f>SUM(B56)</f>
        <v>51.21</v>
      </c>
      <c r="C55" s="9">
        <f>SUM(C56)</f>
        <v>74</v>
      </c>
    </row>
    <row r="56" ht="15.6" spans="1:3">
      <c r="A56" s="11" t="s">
        <v>59</v>
      </c>
      <c r="B56" s="12">
        <v>51.21</v>
      </c>
      <c r="C56" s="13">
        <f t="shared" ref="C56:C58" si="8">ROUND(14370*B56/$B$6,0)</f>
        <v>74</v>
      </c>
    </row>
    <row r="57" ht="15.6" spans="1:3">
      <c r="A57" s="10" t="s">
        <v>60</v>
      </c>
      <c r="B57" s="8">
        <v>839.22</v>
      </c>
      <c r="C57" s="9">
        <f t="shared" si="8"/>
        <v>1220</v>
      </c>
    </row>
    <row r="58" ht="15.6" spans="1:3">
      <c r="A58" s="10" t="s">
        <v>61</v>
      </c>
      <c r="B58" s="8">
        <v>331</v>
      </c>
      <c r="C58" s="9">
        <f t="shared" si="8"/>
        <v>481</v>
      </c>
    </row>
    <row r="59" ht="15.6" spans="1:3">
      <c r="A59" s="10" t="s">
        <v>62</v>
      </c>
      <c r="B59" s="8">
        <f>SUM(B60:B66)</f>
        <v>459.82</v>
      </c>
      <c r="C59" s="9">
        <f>SUM(C60:C66)</f>
        <v>668</v>
      </c>
    </row>
    <row r="60" ht="15.6" spans="1:3">
      <c r="A60" s="11" t="s">
        <v>63</v>
      </c>
      <c r="B60" s="12">
        <v>76.46</v>
      </c>
      <c r="C60" s="13">
        <f t="shared" ref="C60:C66" si="9">ROUND(14370*B60/$B$6,0)</f>
        <v>111</v>
      </c>
    </row>
    <row r="61" ht="15.6" spans="1:3">
      <c r="A61" s="11" t="s">
        <v>64</v>
      </c>
      <c r="B61" s="12">
        <v>27.16</v>
      </c>
      <c r="C61" s="13">
        <f t="shared" si="9"/>
        <v>39</v>
      </c>
    </row>
    <row r="62" ht="15.6" spans="1:3">
      <c r="A62" s="11" t="s">
        <v>65</v>
      </c>
      <c r="B62" s="12">
        <v>87.45</v>
      </c>
      <c r="C62" s="13">
        <f t="shared" si="9"/>
        <v>127</v>
      </c>
    </row>
    <row r="63" ht="15.6" spans="1:3">
      <c r="A63" s="11" t="s">
        <v>66</v>
      </c>
      <c r="B63" s="12">
        <v>95.34</v>
      </c>
      <c r="C63" s="13">
        <f t="shared" si="9"/>
        <v>139</v>
      </c>
    </row>
    <row r="64" ht="15.6" spans="1:3">
      <c r="A64" s="11" t="s">
        <v>67</v>
      </c>
      <c r="B64" s="12">
        <v>71.54</v>
      </c>
      <c r="C64" s="13">
        <f t="shared" si="9"/>
        <v>104</v>
      </c>
    </row>
    <row r="65" ht="15.6" spans="1:3">
      <c r="A65" s="11" t="s">
        <v>68</v>
      </c>
      <c r="B65" s="12">
        <v>51.15</v>
      </c>
      <c r="C65" s="13">
        <f t="shared" si="9"/>
        <v>74</v>
      </c>
    </row>
    <row r="66" ht="15.6" spans="1:3">
      <c r="A66" s="11" t="s">
        <v>69</v>
      </c>
      <c r="B66" s="12">
        <v>50.72</v>
      </c>
      <c r="C66" s="13">
        <f t="shared" si="9"/>
        <v>74</v>
      </c>
    </row>
    <row r="67" ht="15.6" spans="1:3">
      <c r="A67" s="10" t="s">
        <v>70</v>
      </c>
      <c r="B67" s="8">
        <f>SUM(B68:B70)</f>
        <v>166.38</v>
      </c>
      <c r="C67" s="9">
        <f>SUM(C68:C70)</f>
        <v>242</v>
      </c>
    </row>
    <row r="68" ht="15.6" spans="1:3">
      <c r="A68" s="11" t="s">
        <v>71</v>
      </c>
      <c r="B68" s="12">
        <v>72.36</v>
      </c>
      <c r="C68" s="13">
        <f t="shared" ref="C68:C70" si="10">ROUND(14370*B68/$B$6,0)</f>
        <v>105</v>
      </c>
    </row>
    <row r="69" ht="15.6" spans="1:3">
      <c r="A69" s="11" t="s">
        <v>72</v>
      </c>
      <c r="B69" s="12">
        <v>46.58</v>
      </c>
      <c r="C69" s="13">
        <f t="shared" si="10"/>
        <v>68</v>
      </c>
    </row>
    <row r="70" ht="15.6" spans="1:3">
      <c r="A70" s="11" t="s">
        <v>73</v>
      </c>
      <c r="B70" s="12">
        <v>47.44</v>
      </c>
      <c r="C70" s="13">
        <f t="shared" si="10"/>
        <v>69</v>
      </c>
    </row>
    <row r="71" ht="15.6" spans="1:3">
      <c r="A71" s="10" t="s">
        <v>74</v>
      </c>
      <c r="B71" s="8">
        <f>SUM(B72:B75)</f>
        <v>273.26</v>
      </c>
      <c r="C71" s="9">
        <f>SUM(C72:C75)</f>
        <v>396</v>
      </c>
    </row>
    <row r="72" ht="15.6" spans="1:3">
      <c r="A72" s="11" t="s">
        <v>75</v>
      </c>
      <c r="B72" s="12">
        <v>31.94</v>
      </c>
      <c r="C72" s="13">
        <f t="shared" ref="C72:C75" si="11">ROUND(14370*B72/$B$6,0)</f>
        <v>46</v>
      </c>
    </row>
    <row r="73" ht="15.6" spans="1:3">
      <c r="A73" s="11" t="s">
        <v>76</v>
      </c>
      <c r="B73" s="12">
        <v>51.17</v>
      </c>
      <c r="C73" s="13">
        <f t="shared" si="11"/>
        <v>74</v>
      </c>
    </row>
    <row r="74" ht="15.6" spans="1:3">
      <c r="A74" s="11" t="s">
        <v>77</v>
      </c>
      <c r="B74" s="12">
        <v>97.24</v>
      </c>
      <c r="C74" s="13">
        <f t="shared" si="11"/>
        <v>141</v>
      </c>
    </row>
    <row r="75" ht="15.6" spans="1:3">
      <c r="A75" s="11" t="s">
        <v>78</v>
      </c>
      <c r="B75" s="12">
        <v>92.91</v>
      </c>
      <c r="C75" s="13">
        <f t="shared" si="11"/>
        <v>135</v>
      </c>
    </row>
    <row r="76" ht="15.6" spans="1:3">
      <c r="A76" s="10" t="s">
        <v>79</v>
      </c>
      <c r="B76" s="8">
        <f>SUM(B77:B79)</f>
        <v>359.7</v>
      </c>
      <c r="C76" s="9">
        <f>SUM(C77:C79)</f>
        <v>523</v>
      </c>
    </row>
    <row r="77" ht="15.6" spans="1:3">
      <c r="A77" s="11" t="s">
        <v>80</v>
      </c>
      <c r="B77" s="12">
        <v>102.21</v>
      </c>
      <c r="C77" s="13">
        <f t="shared" ref="C77:C79" si="12">ROUND(14370*B77/$B$6,0)</f>
        <v>149</v>
      </c>
    </row>
    <row r="78" ht="15.6" spans="1:3">
      <c r="A78" s="11" t="s">
        <v>81</v>
      </c>
      <c r="B78" s="12">
        <v>101.39</v>
      </c>
      <c r="C78" s="13">
        <f t="shared" si="12"/>
        <v>147</v>
      </c>
    </row>
    <row r="79" ht="15.6" spans="1:3">
      <c r="A79" s="11" t="s">
        <v>82</v>
      </c>
      <c r="B79" s="12">
        <v>156.1</v>
      </c>
      <c r="C79" s="13">
        <f t="shared" si="12"/>
        <v>227</v>
      </c>
    </row>
    <row r="80" ht="15.6" spans="1:3">
      <c r="A80" s="10" t="s">
        <v>83</v>
      </c>
      <c r="B80" s="8">
        <f>SUM(B81:B84)</f>
        <v>207.77</v>
      </c>
      <c r="C80" s="9">
        <f>SUM(C81:C84)</f>
        <v>302</v>
      </c>
    </row>
    <row r="81" ht="15.6" spans="1:3">
      <c r="A81" s="11" t="s">
        <v>84</v>
      </c>
      <c r="B81" s="12">
        <v>50.94</v>
      </c>
      <c r="C81" s="13">
        <f t="shared" ref="C81:C84" si="13">ROUND(14370*B81/$B$6,0)</f>
        <v>74</v>
      </c>
    </row>
    <row r="82" ht="15.6" spans="1:3">
      <c r="A82" s="11" t="s">
        <v>85</v>
      </c>
      <c r="B82" s="12">
        <v>17.89</v>
      </c>
      <c r="C82" s="13">
        <f t="shared" si="13"/>
        <v>26</v>
      </c>
    </row>
    <row r="83" ht="15.6" spans="1:3">
      <c r="A83" s="11" t="s">
        <v>86</v>
      </c>
      <c r="B83" s="12">
        <v>59.34</v>
      </c>
      <c r="C83" s="13">
        <f t="shared" si="13"/>
        <v>86</v>
      </c>
    </row>
    <row r="84" ht="15.6" spans="1:3">
      <c r="A84" s="11" t="s">
        <v>87</v>
      </c>
      <c r="B84" s="12">
        <v>79.6</v>
      </c>
      <c r="C84" s="13">
        <f t="shared" si="13"/>
        <v>116</v>
      </c>
    </row>
    <row r="85" ht="15.6" spans="1:3">
      <c r="A85" s="10" t="s">
        <v>88</v>
      </c>
      <c r="B85" s="8">
        <f>SUM(B86:B90)</f>
        <v>265.77</v>
      </c>
      <c r="C85" s="9">
        <f>SUM(C86:C90)</f>
        <v>386</v>
      </c>
    </row>
    <row r="86" ht="15.6" spans="1:3">
      <c r="A86" s="11" t="s">
        <v>89</v>
      </c>
      <c r="B86" s="12">
        <v>85.12</v>
      </c>
      <c r="C86" s="13">
        <f t="shared" ref="C86:C90" si="14">ROUND(14370*B86/$B$6,0)</f>
        <v>124</v>
      </c>
    </row>
    <row r="87" ht="15.6" spans="1:3">
      <c r="A87" s="11" t="s">
        <v>90</v>
      </c>
      <c r="B87" s="12">
        <v>73.15</v>
      </c>
      <c r="C87" s="13">
        <f t="shared" si="14"/>
        <v>106</v>
      </c>
    </row>
    <row r="88" ht="15.6" spans="1:3">
      <c r="A88" s="11" t="s">
        <v>91</v>
      </c>
      <c r="B88" s="12">
        <v>38.47</v>
      </c>
      <c r="C88" s="13">
        <f t="shared" si="14"/>
        <v>56</v>
      </c>
    </row>
    <row r="89" ht="15.6" spans="1:3">
      <c r="A89" s="11" t="s">
        <v>92</v>
      </c>
      <c r="B89" s="12">
        <v>31.72</v>
      </c>
      <c r="C89" s="13">
        <f t="shared" si="14"/>
        <v>46</v>
      </c>
    </row>
    <row r="90" ht="15.6" spans="1:3">
      <c r="A90" s="11" t="s">
        <v>93</v>
      </c>
      <c r="B90" s="12">
        <v>37.31</v>
      </c>
      <c r="C90" s="13">
        <f t="shared" si="14"/>
        <v>54</v>
      </c>
    </row>
    <row r="91" ht="15.6" spans="1:3">
      <c r="A91" s="10" t="s">
        <v>94</v>
      </c>
      <c r="B91" s="8">
        <f>SUM(B92:B93)</f>
        <v>178.02</v>
      </c>
      <c r="C91" s="9">
        <f>SUM(C92:C93)</f>
        <v>259</v>
      </c>
    </row>
    <row r="92" ht="15.6" spans="1:3">
      <c r="A92" s="11" t="s">
        <v>95</v>
      </c>
      <c r="B92" s="12">
        <v>58.68</v>
      </c>
      <c r="C92" s="13">
        <f t="shared" ref="C92:C96" si="15">ROUND(14370*B92/$B$6,0)</f>
        <v>85</v>
      </c>
    </row>
    <row r="93" ht="15.6" spans="1:3">
      <c r="A93" s="11" t="s">
        <v>96</v>
      </c>
      <c r="B93" s="12">
        <v>119.34</v>
      </c>
      <c r="C93" s="13">
        <f t="shared" si="15"/>
        <v>174</v>
      </c>
    </row>
    <row r="94" ht="15.6" spans="1:3">
      <c r="A94" s="10" t="s">
        <v>97</v>
      </c>
      <c r="B94" s="8">
        <f>SUM(B95:B96)</f>
        <v>197.34</v>
      </c>
      <c r="C94" s="9">
        <f>SUM(C95:C96)</f>
        <v>287</v>
      </c>
    </row>
    <row r="95" ht="15.6" spans="1:3">
      <c r="A95" s="11" t="s">
        <v>98</v>
      </c>
      <c r="B95" s="12">
        <v>98.6</v>
      </c>
      <c r="C95" s="13">
        <f t="shared" si="15"/>
        <v>143</v>
      </c>
    </row>
    <row r="96" ht="15.6" spans="1:3">
      <c r="A96" s="11" t="s">
        <v>99</v>
      </c>
      <c r="B96" s="12">
        <v>98.74</v>
      </c>
      <c r="C96" s="13">
        <f t="shared" si="15"/>
        <v>144</v>
      </c>
    </row>
    <row r="97" ht="15.6" spans="1:3">
      <c r="A97" s="10" t="s">
        <v>100</v>
      </c>
      <c r="B97" s="8">
        <f>SUM(B98:B100)</f>
        <v>108.43</v>
      </c>
      <c r="C97" s="9">
        <f>SUM(C98:C100)</f>
        <v>157</v>
      </c>
    </row>
    <row r="98" ht="15.6" spans="1:3">
      <c r="A98" s="11" t="s">
        <v>101</v>
      </c>
      <c r="B98" s="12">
        <v>37.94</v>
      </c>
      <c r="C98" s="13">
        <f t="shared" ref="C98:C100" si="16">ROUND(14370*B98/$B$6,0)</f>
        <v>55</v>
      </c>
    </row>
    <row r="99" ht="15.6" spans="1:3">
      <c r="A99" s="11" t="s">
        <v>102</v>
      </c>
      <c r="B99" s="12">
        <v>41.61</v>
      </c>
      <c r="C99" s="13">
        <f t="shared" si="16"/>
        <v>60</v>
      </c>
    </row>
    <row r="100" ht="15.6" spans="1:3">
      <c r="A100" s="11" t="s">
        <v>103</v>
      </c>
      <c r="B100" s="12">
        <v>28.88</v>
      </c>
      <c r="C100" s="13">
        <f t="shared" si="16"/>
        <v>42</v>
      </c>
    </row>
    <row r="101" ht="15.6" spans="1:3">
      <c r="A101" s="10" t="s">
        <v>104</v>
      </c>
      <c r="B101" s="8">
        <f>SUM(B102:B136)</f>
        <v>2651.59</v>
      </c>
      <c r="C101" s="9">
        <f>SUM(C102:C136)</f>
        <v>3860</v>
      </c>
    </row>
    <row r="102" ht="15.6" spans="1:3">
      <c r="A102" s="11" t="s">
        <v>105</v>
      </c>
      <c r="B102" s="12">
        <v>6.25</v>
      </c>
      <c r="C102" s="13">
        <f t="shared" ref="C102:C131" si="17">ROUND(14370*B102/$B$6,0)</f>
        <v>9</v>
      </c>
    </row>
    <row r="103" ht="15.6" spans="1:3">
      <c r="A103" s="11" t="s">
        <v>106</v>
      </c>
      <c r="B103" s="12">
        <v>33.75</v>
      </c>
      <c r="C103" s="13">
        <f t="shared" si="17"/>
        <v>49</v>
      </c>
    </row>
    <row r="104" ht="15.6" spans="1:3">
      <c r="A104" s="11" t="s">
        <v>107</v>
      </c>
      <c r="B104" s="12">
        <v>21.18</v>
      </c>
      <c r="C104" s="13">
        <f t="shared" si="17"/>
        <v>31</v>
      </c>
    </row>
    <row r="105" ht="15.6" spans="1:3">
      <c r="A105" s="11" t="s">
        <v>108</v>
      </c>
      <c r="B105" s="12">
        <v>35.1</v>
      </c>
      <c r="C105" s="13">
        <f t="shared" si="17"/>
        <v>51</v>
      </c>
    </row>
    <row r="106" ht="15.6" spans="1:3">
      <c r="A106" s="11" t="s">
        <v>109</v>
      </c>
      <c r="B106" s="12">
        <v>18.94</v>
      </c>
      <c r="C106" s="13">
        <f t="shared" si="17"/>
        <v>28</v>
      </c>
    </row>
    <row r="107" ht="15.6" spans="1:3">
      <c r="A107" s="11" t="s">
        <v>110</v>
      </c>
      <c r="B107" s="12">
        <v>71.32</v>
      </c>
      <c r="C107" s="13">
        <f t="shared" si="17"/>
        <v>104</v>
      </c>
    </row>
    <row r="108" ht="15.6" spans="1:3">
      <c r="A108" s="11" t="s">
        <v>111</v>
      </c>
      <c r="B108" s="12">
        <v>70.21</v>
      </c>
      <c r="C108" s="13">
        <f t="shared" si="17"/>
        <v>102</v>
      </c>
    </row>
    <row r="109" ht="15.6" spans="1:3">
      <c r="A109" s="11" t="s">
        <v>112</v>
      </c>
      <c r="B109" s="12">
        <v>36.21</v>
      </c>
      <c r="C109" s="13">
        <f t="shared" si="17"/>
        <v>53</v>
      </c>
    </row>
    <row r="110" ht="15.6" spans="1:3">
      <c r="A110" s="11" t="s">
        <v>113</v>
      </c>
      <c r="B110" s="12">
        <v>99.31</v>
      </c>
      <c r="C110" s="13">
        <f t="shared" si="17"/>
        <v>144</v>
      </c>
    </row>
    <row r="111" ht="15.6" spans="1:3">
      <c r="A111" s="11" t="s">
        <v>114</v>
      </c>
      <c r="B111" s="12">
        <v>38.6</v>
      </c>
      <c r="C111" s="13">
        <f t="shared" si="17"/>
        <v>56</v>
      </c>
    </row>
    <row r="112" ht="15.6" spans="1:3">
      <c r="A112" s="11" t="s">
        <v>115</v>
      </c>
      <c r="B112" s="12">
        <v>49.47</v>
      </c>
      <c r="C112" s="13">
        <f t="shared" si="17"/>
        <v>72</v>
      </c>
    </row>
    <row r="113" ht="15.6" spans="1:3">
      <c r="A113" s="11" t="s">
        <v>116</v>
      </c>
      <c r="B113" s="12">
        <v>109.13</v>
      </c>
      <c r="C113" s="13">
        <f t="shared" si="17"/>
        <v>159</v>
      </c>
    </row>
    <row r="114" ht="15.6" spans="1:3">
      <c r="A114" s="11" t="s">
        <v>117</v>
      </c>
      <c r="B114" s="12">
        <v>107.24</v>
      </c>
      <c r="C114" s="13">
        <f t="shared" si="17"/>
        <v>156</v>
      </c>
    </row>
    <row r="115" ht="15.6" spans="1:3">
      <c r="A115" s="11" t="s">
        <v>118</v>
      </c>
      <c r="B115" s="12">
        <v>143.11</v>
      </c>
      <c r="C115" s="13">
        <f t="shared" si="17"/>
        <v>208</v>
      </c>
    </row>
    <row r="116" ht="15.6" spans="1:3">
      <c r="A116" s="11" t="s">
        <v>119</v>
      </c>
      <c r="B116" s="12">
        <v>75.76</v>
      </c>
      <c r="C116" s="13">
        <f t="shared" si="17"/>
        <v>110</v>
      </c>
    </row>
    <row r="117" ht="15.6" spans="1:3">
      <c r="A117" s="11" t="s">
        <v>120</v>
      </c>
      <c r="B117" s="12">
        <v>29.28</v>
      </c>
      <c r="C117" s="13">
        <f t="shared" si="17"/>
        <v>43</v>
      </c>
    </row>
    <row r="118" ht="15.6" spans="1:3">
      <c r="A118" s="11" t="s">
        <v>121</v>
      </c>
      <c r="B118" s="12">
        <v>89.18</v>
      </c>
      <c r="C118" s="13">
        <f t="shared" si="17"/>
        <v>130</v>
      </c>
    </row>
    <row r="119" ht="15.6" spans="1:3">
      <c r="A119" s="11" t="s">
        <v>122</v>
      </c>
      <c r="B119" s="12">
        <v>149.47</v>
      </c>
      <c r="C119" s="13">
        <f t="shared" si="17"/>
        <v>217</v>
      </c>
    </row>
    <row r="120" ht="15.6" spans="1:3">
      <c r="A120" s="11" t="s">
        <v>123</v>
      </c>
      <c r="B120" s="12">
        <v>150.94</v>
      </c>
      <c r="C120" s="13">
        <f t="shared" si="17"/>
        <v>219</v>
      </c>
    </row>
    <row r="121" ht="15.6" spans="1:3">
      <c r="A121" s="11" t="s">
        <v>124</v>
      </c>
      <c r="B121" s="12">
        <v>72.99</v>
      </c>
      <c r="C121" s="13">
        <f t="shared" si="17"/>
        <v>106</v>
      </c>
    </row>
    <row r="122" ht="15.6" spans="1:3">
      <c r="A122" s="11" t="s">
        <v>125</v>
      </c>
      <c r="B122" s="12">
        <v>141.41</v>
      </c>
      <c r="C122" s="13">
        <f t="shared" si="17"/>
        <v>206</v>
      </c>
    </row>
    <row r="123" ht="15.6" spans="1:3">
      <c r="A123" s="11" t="s">
        <v>126</v>
      </c>
      <c r="B123" s="12">
        <v>130.21</v>
      </c>
      <c r="C123" s="13">
        <f t="shared" si="17"/>
        <v>189</v>
      </c>
    </row>
    <row r="124" ht="15.6" spans="1:3">
      <c r="A124" s="11" t="s">
        <v>127</v>
      </c>
      <c r="B124" s="12">
        <v>44.48</v>
      </c>
      <c r="C124" s="13">
        <f t="shared" si="17"/>
        <v>65</v>
      </c>
    </row>
    <row r="125" ht="15.6" spans="1:3">
      <c r="A125" s="11" t="s">
        <v>128</v>
      </c>
      <c r="B125" s="12">
        <v>35.87</v>
      </c>
      <c r="C125" s="13">
        <f t="shared" si="17"/>
        <v>52</v>
      </c>
    </row>
    <row r="126" ht="15.6" spans="1:3">
      <c r="A126" s="11" t="s">
        <v>129</v>
      </c>
      <c r="B126" s="12">
        <v>41.71</v>
      </c>
      <c r="C126" s="13">
        <f t="shared" si="17"/>
        <v>61</v>
      </c>
    </row>
    <row r="127" ht="15.6" spans="1:3">
      <c r="A127" s="11" t="s">
        <v>130</v>
      </c>
      <c r="B127" s="12">
        <v>85.34</v>
      </c>
      <c r="C127" s="13">
        <f t="shared" si="17"/>
        <v>124</v>
      </c>
    </row>
    <row r="128" ht="15.6" spans="1:3">
      <c r="A128" s="11" t="s">
        <v>131</v>
      </c>
      <c r="B128" s="12">
        <v>98.64</v>
      </c>
      <c r="C128" s="13">
        <f t="shared" si="17"/>
        <v>143</v>
      </c>
    </row>
    <row r="129" ht="15.6" spans="1:3">
      <c r="A129" s="11" t="s">
        <v>132</v>
      </c>
      <c r="B129" s="12">
        <v>9.48</v>
      </c>
      <c r="C129" s="13">
        <f t="shared" si="17"/>
        <v>14</v>
      </c>
    </row>
    <row r="130" ht="15.6" spans="1:3">
      <c r="A130" s="11" t="s">
        <v>133</v>
      </c>
      <c r="B130" s="12">
        <v>13.51</v>
      </c>
      <c r="C130" s="13">
        <f t="shared" si="17"/>
        <v>20</v>
      </c>
    </row>
    <row r="131" ht="15.6" spans="1:3">
      <c r="A131" s="11" t="s">
        <v>134</v>
      </c>
      <c r="B131" s="12">
        <v>87.64</v>
      </c>
      <c r="C131" s="13">
        <f t="shared" si="17"/>
        <v>127</v>
      </c>
    </row>
    <row r="132" ht="15.6" spans="1:3">
      <c r="A132" s="11" t="s">
        <v>135</v>
      </c>
      <c r="B132" s="12">
        <v>211.82</v>
      </c>
      <c r="C132" s="13">
        <f>ROUND(14370*B132/$B$6,0)+3</f>
        <v>311</v>
      </c>
    </row>
    <row r="133" ht="15.6" spans="1:3">
      <c r="A133" s="11" t="s">
        <v>136</v>
      </c>
      <c r="B133" s="12">
        <v>85.69</v>
      </c>
      <c r="C133" s="13">
        <f t="shared" ref="C133:C136" si="18">ROUND(14370*B133/$B$6,0)</f>
        <v>125</v>
      </c>
    </row>
    <row r="134" ht="15.6" spans="1:3">
      <c r="A134" s="11" t="s">
        <v>137</v>
      </c>
      <c r="B134" s="12">
        <v>114.09</v>
      </c>
      <c r="C134" s="13">
        <f t="shared" si="18"/>
        <v>166</v>
      </c>
    </row>
    <row r="135" ht="15.6" spans="1:3">
      <c r="A135" s="11" t="s">
        <v>138</v>
      </c>
      <c r="B135" s="12">
        <v>98.41</v>
      </c>
      <c r="C135" s="13">
        <f t="shared" si="18"/>
        <v>143</v>
      </c>
    </row>
    <row r="136" ht="15.6" spans="1:3">
      <c r="A136" s="11" t="s">
        <v>139</v>
      </c>
      <c r="B136" s="12">
        <v>45.85</v>
      </c>
      <c r="C136" s="13">
        <f t="shared" si="18"/>
        <v>67</v>
      </c>
    </row>
    <row r="137" ht="15.6" spans="1:3">
      <c r="A137" s="14" t="s">
        <v>140</v>
      </c>
      <c r="B137" s="14"/>
      <c r="C137" s="14"/>
    </row>
  </sheetData>
  <mergeCells count="2">
    <mergeCell ref="A2:C2"/>
    <mergeCell ref="A137:C13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3245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247</dc:creator>
  <dcterms:created xsi:type="dcterms:W3CDTF">2020-12-30T08:48:21Z</dcterms:created>
  <dcterms:modified xsi:type="dcterms:W3CDTF">2020-12-30T08:48:34Z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