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<sst xmlns="http://schemas.openxmlformats.org/spreadsheetml/2006/main" count="35" uniqueCount="33">
  <si>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附表7</t>
  </si>
  <si>
    <t>广东省2021年研究生奖助学金预安排表（对下）</t>
  </si>
  <si>
    <t>单位：万元</t>
  </si>
  <si>
    <t>序号</t>
  </si>
  <si>
    <t>单位名称</t>
  </si>
  <si>
    <t>用款编码</t>
  </si>
  <si>
    <t>2020年国家奖助学金（省以上财政）</t>
  </si>
  <si>
    <t>本次预算安排2021年国家奖助学金（按2020年资金的90%）</t>
  </si>
  <si>
    <t>国家奖学金(中央财政)</t>
  </si>
  <si>
    <t>学业奖学金(省级财政)</t>
  </si>
  <si>
    <t>国家助学金(中央和省)</t>
  </si>
  <si>
    <t>小计</t>
  </si>
  <si>
    <t>其中：中央财政</t>
  </si>
  <si>
    <t>其中：省财政</t>
  </si>
  <si>
    <t>D</t>
  </si>
  <si>
    <t>E</t>
  </si>
  <si>
    <t>F</t>
  </si>
  <si>
    <t>G=D+E+F</t>
  </si>
  <si>
    <t>H=G*90%</t>
  </si>
  <si>
    <t>I</t>
  </si>
  <si>
    <t>J=H-I</t>
  </si>
  <si>
    <t>合计</t>
  </si>
  <si>
    <t>广州市</t>
  </si>
  <si>
    <t>广州大学</t>
  </si>
  <si>
    <t>440100000</t>
  </si>
  <si>
    <t>广州医科大学</t>
  </si>
  <si>
    <t>佛山市</t>
  </si>
  <si>
    <t>佛山科学技术学院</t>
  </si>
  <si>
    <t>440600000</t>
  </si>
  <si>
    <t>东莞市</t>
  </si>
  <si>
    <t>东莞理工学院</t>
  </si>
  <si>
    <t>江门市</t>
  </si>
  <si>
    <t>五邑大学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</si>
</sst>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_ * #,##0.0_ ;_ * \-#,##0.0_ ;_ * &quot;-&quot;?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76" fontId="45" fillId="0" borderId="0" xfId="22" applyNumberFormat="1" applyFont="1" applyAlignment="1">
      <alignment vertical="center"/>
    </xf>
    <xf numFmtId="41" fontId="45" fillId="0" borderId="0" xfId="22" applyNumberFormat="1" applyFont="1" applyAlignment="1">
      <alignment vertical="center"/>
    </xf>
    <xf numFmtId="177" fontId="46" fillId="0" borderId="0" xfId="22" applyNumberFormat="1" applyFont="1" applyAlignment="1">
      <alignment vertical="center"/>
    </xf>
    <xf numFmtId="177" fontId="46" fillId="0" borderId="0" xfId="22" applyNumberFormat="1" applyFont="1" applyFill="1" applyAlignment="1">
      <alignment vertical="center"/>
    </xf>
    <xf numFmtId="49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176" fontId="48" fillId="33" borderId="9" xfId="22" applyNumberFormat="1" applyFont="1" applyFill="1" applyBorder="1" applyAlignment="1">
      <alignment horizontal="center" vertical="center" wrapText="1"/>
    </xf>
    <xf numFmtId="41" fontId="48" fillId="33" borderId="9" xfId="22" applyNumberFormat="1" applyFont="1" applyFill="1" applyBorder="1" applyAlignment="1">
      <alignment horizontal="center" vertical="center" wrapText="1"/>
    </xf>
    <xf numFmtId="177" fontId="48" fillId="33" borderId="9" xfId="22" applyNumberFormat="1" applyFont="1" applyFill="1" applyBorder="1" applyAlignment="1">
      <alignment horizontal="center" vertical="center" wrapText="1"/>
    </xf>
    <xf numFmtId="41" fontId="48" fillId="33" borderId="9" xfId="22" applyNumberFormat="1" applyFont="1" applyFill="1" applyBorder="1" applyAlignment="1">
      <alignment horizontal="center" vertical="center"/>
    </xf>
    <xf numFmtId="177" fontId="48" fillId="33" borderId="9" xfId="22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76" fontId="48" fillId="33" borderId="9" xfId="22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178" fontId="48" fillId="0" borderId="9" xfId="22" applyNumberFormat="1" applyFont="1" applyBorder="1" applyAlignment="1">
      <alignment horizontal="right" vertical="center" wrapText="1"/>
    </xf>
    <xf numFmtId="176" fontId="48" fillId="0" borderId="9" xfId="22" applyNumberFormat="1" applyFont="1" applyBorder="1" applyAlignment="1">
      <alignment horizontal="right" vertical="center" wrapText="1"/>
    </xf>
    <xf numFmtId="179" fontId="48" fillId="33" borderId="9" xfId="0" applyNumberFormat="1" applyFont="1" applyFill="1" applyBorder="1" applyAlignment="1">
      <alignment vertical="center" wrapText="1"/>
    </xf>
    <xf numFmtId="177" fontId="48" fillId="33" borderId="9" xfId="22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center" vertical="center"/>
    </xf>
    <xf numFmtId="178" fontId="49" fillId="0" borderId="9" xfId="22" applyNumberFormat="1" applyFont="1" applyBorder="1" applyAlignment="1">
      <alignment horizontal="right" vertical="center" wrapText="1"/>
    </xf>
    <xf numFmtId="176" fontId="49" fillId="0" borderId="9" xfId="22" applyNumberFormat="1" applyFont="1" applyBorder="1" applyAlignment="1">
      <alignment horizontal="right" vertical="center" wrapText="1"/>
    </xf>
    <xf numFmtId="179" fontId="49" fillId="33" borderId="9" xfId="0" applyNumberFormat="1" applyFont="1" applyFill="1" applyBorder="1" applyAlignment="1">
      <alignment vertical="center" wrapText="1"/>
    </xf>
    <xf numFmtId="177" fontId="49" fillId="33" borderId="9" xfId="22" applyNumberFormat="1" applyFont="1" applyFill="1" applyBorder="1" applyAlignment="1">
      <alignment vertical="center" wrapText="1"/>
    </xf>
    <xf numFmtId="177" fontId="0" fillId="0" borderId="0" xfId="0" applyNumberFormat="1" applyBorder="1" applyAlignment="1">
      <alignment horizontal="right" vertical="center"/>
    </xf>
    <xf numFmtId="177" fontId="48" fillId="0" borderId="9" xfId="22" applyNumberFormat="1" applyFont="1" applyFill="1" applyBorder="1" applyAlignment="1">
      <alignment horizontal="center" vertical="center" wrapText="1"/>
    </xf>
    <xf numFmtId="177" fontId="48" fillId="0" borderId="9" xfId="22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pane xSplit="2" ySplit="6" topLeftCell="C7" activePane="bottomRight" state="frozen"/>
      <selection pane="bottomRight" activeCell="A2" sqref="A2:J2"/>
    </sheetView>
  </sheetViews>
  <sheetFormatPr defaultColWidth="9.00390625" defaultRowHeight="15"/>
  <cols>
    <col min="1" max="1" width="3.140625" style="0" customWidth="1"/>
    <col min="2" max="2" width="22.140625" style="0" customWidth="1"/>
    <col min="3" max="3" width="11.00390625" style="5" customWidth="1"/>
    <col min="4" max="4" width="11.7109375" style="6" customWidth="1"/>
    <col min="5" max="6" width="10.28125" style="6" customWidth="1"/>
    <col min="7" max="7" width="10.57421875" style="7" customWidth="1"/>
    <col min="8" max="8" width="9.7109375" style="8" customWidth="1"/>
    <col min="9" max="9" width="10.421875" style="8" customWidth="1"/>
    <col min="10" max="10" width="10.421875" style="9" customWidth="1"/>
  </cols>
  <sheetData>
    <row r="1" spans="1:10" s="1" customFormat="1" ht="19.5" customHeight="1">
      <c r="A1" s="1" t="s">
        <v>0</v>
      </c>
      <c r="C1" s="10"/>
      <c r="H1" s="11"/>
      <c r="I1" s="11"/>
      <c r="J1" s="11"/>
    </row>
    <row r="2" spans="1:10" s="1" customFormat="1" ht="19.5" customHeight="1">
      <c r="A2" s="12" t="s">
        <v>1</v>
      </c>
      <c r="B2" s="12"/>
      <c r="C2" s="13"/>
      <c r="D2" s="12"/>
      <c r="E2" s="12"/>
      <c r="F2" s="12"/>
      <c r="G2" s="12"/>
      <c r="H2" s="14"/>
      <c r="I2" s="14"/>
      <c r="J2" s="14"/>
    </row>
    <row r="3" spans="3:10" s="1" customFormat="1" ht="19.5" customHeight="1">
      <c r="C3" s="10"/>
      <c r="H3" s="11"/>
      <c r="I3" s="11"/>
      <c r="J3" s="37" t="s">
        <v>2</v>
      </c>
    </row>
    <row r="4" spans="1:10" s="2" customFormat="1" ht="33" customHeight="1">
      <c r="A4" s="15" t="s">
        <v>3</v>
      </c>
      <c r="B4" s="15" t="s">
        <v>4</v>
      </c>
      <c r="C4" s="16" t="s">
        <v>5</v>
      </c>
      <c r="D4" s="17" t="s">
        <v>6</v>
      </c>
      <c r="E4" s="17"/>
      <c r="F4" s="17"/>
      <c r="G4" s="18"/>
      <c r="H4" s="19" t="s">
        <v>7</v>
      </c>
      <c r="I4" s="19"/>
      <c r="J4" s="38"/>
    </row>
    <row r="5" spans="1:10" ht="33" customHeight="1">
      <c r="A5" s="15"/>
      <c r="B5" s="15"/>
      <c r="C5" s="16"/>
      <c r="D5" s="17" t="s">
        <v>8</v>
      </c>
      <c r="E5" s="17" t="s">
        <v>9</v>
      </c>
      <c r="F5" s="17" t="s">
        <v>10</v>
      </c>
      <c r="G5" s="20" t="s">
        <v>11</v>
      </c>
      <c r="H5" s="21" t="s">
        <v>11</v>
      </c>
      <c r="I5" s="19" t="s">
        <v>12</v>
      </c>
      <c r="J5" s="38" t="s">
        <v>13</v>
      </c>
    </row>
    <row r="6" spans="1:10" s="3" customFormat="1" ht="18.75" customHeight="1">
      <c r="A6" s="22"/>
      <c r="B6" s="15"/>
      <c r="C6" s="16"/>
      <c r="D6" s="23" t="s">
        <v>14</v>
      </c>
      <c r="E6" s="23" t="s">
        <v>15</v>
      </c>
      <c r="F6" s="23" t="s">
        <v>16</v>
      </c>
      <c r="G6" s="20" t="s">
        <v>17</v>
      </c>
      <c r="H6" s="21" t="s">
        <v>18</v>
      </c>
      <c r="I6" s="21" t="s">
        <v>19</v>
      </c>
      <c r="J6" s="39" t="s">
        <v>20</v>
      </c>
    </row>
    <row r="7" spans="1:10" s="4" customFormat="1" ht="19.5" customHeight="1">
      <c r="A7" s="24"/>
      <c r="B7" s="24" t="s">
        <v>21</v>
      </c>
      <c r="C7" s="25"/>
      <c r="D7" s="26">
        <f aca="true" t="shared" si="0" ref="D7:J7">D8+D11+D13+D15</f>
        <v>331</v>
      </c>
      <c r="E7" s="27">
        <f t="shared" si="0"/>
        <v>0</v>
      </c>
      <c r="F7" s="27">
        <f t="shared" si="0"/>
        <v>1717.7</v>
      </c>
      <c r="G7" s="28">
        <f t="shared" si="0"/>
        <v>2048.7</v>
      </c>
      <c r="H7" s="29">
        <f t="shared" si="0"/>
        <v>1843</v>
      </c>
      <c r="I7" s="29">
        <f t="shared" si="0"/>
        <v>407</v>
      </c>
      <c r="J7" s="29">
        <f t="shared" si="0"/>
        <v>1436</v>
      </c>
    </row>
    <row r="8" spans="1:10" s="4" customFormat="1" ht="19.5" customHeight="1">
      <c r="A8" s="24"/>
      <c r="B8" s="24" t="s">
        <v>22</v>
      </c>
      <c r="C8" s="25"/>
      <c r="D8" s="26">
        <f aca="true" t="shared" si="1" ref="D8:J8">SUM(D9:D10)</f>
        <v>265</v>
      </c>
      <c r="E8" s="27">
        <f t="shared" si="1"/>
        <v>0</v>
      </c>
      <c r="F8" s="27">
        <f t="shared" si="1"/>
        <v>1366.1999999999998</v>
      </c>
      <c r="G8" s="28">
        <f t="shared" si="1"/>
        <v>1631.1999999999998</v>
      </c>
      <c r="H8" s="29">
        <f t="shared" si="1"/>
        <v>1468</v>
      </c>
      <c r="I8" s="29">
        <f t="shared" si="1"/>
        <v>332</v>
      </c>
      <c r="J8" s="29">
        <f t="shared" si="1"/>
        <v>1136</v>
      </c>
    </row>
    <row r="9" spans="1:10" ht="19.5" customHeight="1">
      <c r="A9" s="30">
        <v>18</v>
      </c>
      <c r="B9" s="31" t="s">
        <v>23</v>
      </c>
      <c r="C9" s="32" t="s">
        <v>24</v>
      </c>
      <c r="D9" s="33">
        <v>156</v>
      </c>
      <c r="E9" s="34">
        <v>0</v>
      </c>
      <c r="F9" s="34">
        <v>834.8</v>
      </c>
      <c r="G9" s="35">
        <f>D9+E9+F9</f>
        <v>990.8</v>
      </c>
      <c r="H9" s="36">
        <f aca="true" t="shared" si="2" ref="H9:H12">ROUND(G9*0.9,0)</f>
        <v>892</v>
      </c>
      <c r="I9" s="36">
        <v>199</v>
      </c>
      <c r="J9" s="36">
        <f aca="true" t="shared" si="3" ref="J9:J12">H9-I9</f>
        <v>693</v>
      </c>
    </row>
    <row r="10" spans="1:10" ht="19.5" customHeight="1">
      <c r="A10" s="30">
        <v>19</v>
      </c>
      <c r="B10" s="31" t="s">
        <v>25</v>
      </c>
      <c r="C10" s="32" t="s">
        <v>24</v>
      </c>
      <c r="D10" s="33">
        <v>109</v>
      </c>
      <c r="E10" s="34">
        <v>0</v>
      </c>
      <c r="F10" s="34">
        <v>531.4</v>
      </c>
      <c r="G10" s="35">
        <f>D10+E10+F10</f>
        <v>640.4</v>
      </c>
      <c r="H10" s="36">
        <f t="shared" si="2"/>
        <v>576</v>
      </c>
      <c r="I10" s="36">
        <v>133</v>
      </c>
      <c r="J10" s="36">
        <f t="shared" si="3"/>
        <v>443</v>
      </c>
    </row>
    <row r="11" spans="1:10" s="4" customFormat="1" ht="19.5" customHeight="1">
      <c r="A11" s="24"/>
      <c r="B11" s="24" t="s">
        <v>26</v>
      </c>
      <c r="C11" s="25"/>
      <c r="D11" s="26">
        <f aca="true" t="shared" si="4" ref="D11:J11">SUM(D12)</f>
        <v>34</v>
      </c>
      <c r="E11" s="27">
        <f t="shared" si="4"/>
        <v>0</v>
      </c>
      <c r="F11" s="27">
        <f t="shared" si="4"/>
        <v>193.2</v>
      </c>
      <c r="G11" s="28">
        <f t="shared" si="4"/>
        <v>227.2</v>
      </c>
      <c r="H11" s="29">
        <f t="shared" si="4"/>
        <v>204</v>
      </c>
      <c r="I11" s="29">
        <f t="shared" si="4"/>
        <v>40</v>
      </c>
      <c r="J11" s="29">
        <f t="shared" si="4"/>
        <v>164</v>
      </c>
    </row>
    <row r="12" spans="1:10" ht="19.5" customHeight="1">
      <c r="A12" s="30">
        <v>20</v>
      </c>
      <c r="B12" s="31" t="s">
        <v>27</v>
      </c>
      <c r="C12" s="32" t="s">
        <v>28</v>
      </c>
      <c r="D12" s="33">
        <v>34</v>
      </c>
      <c r="E12" s="34">
        <v>0</v>
      </c>
      <c r="F12" s="34">
        <v>193.2</v>
      </c>
      <c r="G12" s="35">
        <f>D12+E12+F12</f>
        <v>227.2</v>
      </c>
      <c r="H12" s="36">
        <f t="shared" si="2"/>
        <v>204</v>
      </c>
      <c r="I12" s="36">
        <v>40</v>
      </c>
      <c r="J12" s="36">
        <f t="shared" si="3"/>
        <v>164</v>
      </c>
    </row>
    <row r="13" spans="1:10" s="4" customFormat="1" ht="19.5" customHeight="1">
      <c r="A13" s="24"/>
      <c r="B13" s="24" t="s">
        <v>29</v>
      </c>
      <c r="C13" s="25"/>
      <c r="D13" s="26">
        <f aca="true" t="shared" si="5" ref="D13:J13">SUM(D14)</f>
        <v>8</v>
      </c>
      <c r="E13" s="27">
        <f t="shared" si="5"/>
        <v>0</v>
      </c>
      <c r="F13" s="27">
        <f t="shared" si="5"/>
        <v>34.4</v>
      </c>
      <c r="G13" s="28">
        <f t="shared" si="5"/>
        <v>42.4</v>
      </c>
      <c r="H13" s="29">
        <f t="shared" si="5"/>
        <v>38</v>
      </c>
      <c r="I13" s="29">
        <f t="shared" si="5"/>
        <v>5</v>
      </c>
      <c r="J13" s="29">
        <f t="shared" si="5"/>
        <v>33</v>
      </c>
    </row>
    <row r="14" spans="1:10" ht="19.5" customHeight="1">
      <c r="A14" s="30">
        <v>21</v>
      </c>
      <c r="B14" s="31" t="s">
        <v>30</v>
      </c>
      <c r="C14" s="32">
        <v>441900000</v>
      </c>
      <c r="D14" s="33">
        <v>8</v>
      </c>
      <c r="E14" s="34">
        <v>0</v>
      </c>
      <c r="F14" s="34">
        <v>34.4</v>
      </c>
      <c r="G14" s="35">
        <f>D14+E14+F14</f>
        <v>42.4</v>
      </c>
      <c r="H14" s="36">
        <f>ROUND(G14*0.9,0)</f>
        <v>38</v>
      </c>
      <c r="I14" s="36">
        <v>5</v>
      </c>
      <c r="J14" s="36">
        <f>H14-I14</f>
        <v>33</v>
      </c>
    </row>
    <row r="15" spans="1:10" s="4" customFormat="1" ht="19.5" customHeight="1">
      <c r="A15" s="24"/>
      <c r="B15" s="24" t="s">
        <v>31</v>
      </c>
      <c r="C15" s="25"/>
      <c r="D15" s="26">
        <f aca="true" t="shared" si="6" ref="D15:J15">SUM(D16)</f>
        <v>24</v>
      </c>
      <c r="E15" s="27">
        <f t="shared" si="6"/>
        <v>0</v>
      </c>
      <c r="F15" s="27">
        <f t="shared" si="6"/>
        <v>123.9</v>
      </c>
      <c r="G15" s="28">
        <f t="shared" si="6"/>
        <v>147.9</v>
      </c>
      <c r="H15" s="29">
        <f t="shared" si="6"/>
        <v>133</v>
      </c>
      <c r="I15" s="29">
        <f t="shared" si="6"/>
        <v>30</v>
      </c>
      <c r="J15" s="29">
        <f t="shared" si="6"/>
        <v>103</v>
      </c>
    </row>
    <row r="16" spans="1:10" ht="19.5" customHeight="1">
      <c r="A16" s="30">
        <v>22</v>
      </c>
      <c r="B16" s="31" t="s">
        <v>32</v>
      </c>
      <c r="C16" s="32">
        <v>440700000</v>
      </c>
      <c r="D16" s="33">
        <v>24</v>
      </c>
      <c r="E16" s="34">
        <v>0</v>
      </c>
      <c r="F16" s="34">
        <v>123.9</v>
      </c>
      <c r="G16" s="35">
        <f>D16+E16+F16</f>
        <v>147.9</v>
      </c>
      <c r="H16" s="36">
        <f>ROUND(G16*0.9,0)</f>
        <v>133</v>
      </c>
      <c r="I16" s="36">
        <v>30</v>
      </c>
      <c r="J16" s="36">
        <f>H16-I16</f>
        <v>103</v>
      </c>
    </row>
  </sheetData>
  <sheetProtection/>
  <mergeCells count="6">
    <mergeCell ref="A2:J2"/>
    <mergeCell ref="D4:G4"/>
    <mergeCell ref="H4:J4"/>
    <mergeCell ref="A4:A5"/>
    <mergeCell ref="B4:B5"/>
    <mergeCell ref="C4:C5"/>
  </mergeCells>
  <printOptions/>
  <pageMargins left="1.65" right="0.2" top="0.75" bottom="0.75" header="0.3" footer="0.3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潘子君</dc:creator>
  <cp:keywords/>
  <dc:description/>
  <cp:lastModifiedBy>林瑜</cp:lastModifiedBy>
  <dcterms:created xsi:type="dcterms:W3CDTF">2018-10-11T08:34:00Z</dcterms:created>
  <dcterms:modified xsi:type="dcterms:W3CDTF">2020-12-14T09:59:41Z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