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3" lowestEdited="5" rupBuild="9302"/>
  <workbookPr defaultThemeVersion="153222"/>
  <bookViews>
    <workbookView xWindow="0" yWindow="0" windowWidth="20880" windowHeight="10365" activeTab="0"/>
  </bookViews>
  <sheets>
    <sheet name="Sheet1" sheetId="1" r:id="rId1"/>
  </sheets>
  <definedNames>
    <definedName name="_xlnm._FilterDatabase" localSheetId="0" hidden="1">Sheet1!$A$5:$AJ$164</definedName>
    <definedName name="_xlnm.Print_Titles" localSheetId="0">Sheet1!$3:$5</definedName>
  </definedNames>
</workbook>
</file>

<file path=xl/sharedStrings.xml><?xml version="1.0" encoding="utf-8"?>
<sst xmlns="http://schemas.openxmlformats.org/spreadsheetml/2006/main" uniqueCount="163" count="163">
  <si>
    <t>附件4</t>
  </si>
  <si>
    <t>2020—2021学年高校毕业生到农村从教上岗退费资金安排方案</t>
  </si>
  <si>
    <t>地市</t>
  </si>
  <si>
    <t>地区编码</t>
  </si>
  <si>
    <t>2019-2020学年新申请人数</t>
  </si>
  <si>
    <t>2018-2019年申请且符合条件人员</t>
  </si>
  <si>
    <t>2017-2018学年申请且符合条件人数</t>
  </si>
  <si>
    <t>2016-2017学年申请且符合条件人数</t>
  </si>
  <si>
    <t>2015-2016学年申请且符合条件人数</t>
  </si>
  <si>
    <t>核准退费12000元的人数</t>
  </si>
  <si>
    <t>核准退费8000元的人数</t>
  </si>
  <si>
    <t>核定2019-2020学年补助资金（万元）</t>
  </si>
  <si>
    <t>粤财教[2019]221号文提前下达2020年资金（万元）</t>
  </si>
  <si>
    <t>清算还应拨付2019-2020学年补助资金（万元）</t>
  </si>
  <si>
    <t>应抵扣以前年度结余资金</t>
  </si>
  <si>
    <t>2021年预算</t>
  </si>
  <si>
    <t>留待后续年度抵扣资金</t>
  </si>
  <si>
    <t>合计</t>
  </si>
  <si>
    <t>全日制研究生学历教师</t>
  </si>
  <si>
    <t>本科学历</t>
  </si>
  <si>
    <t>专科学历</t>
  </si>
  <si>
    <t>艺术类（音乐、美术、舞蹈）、特殊教育专业毕业且担任相应学科教师</t>
  </si>
  <si>
    <t>其他类型教师</t>
  </si>
  <si>
    <t>广州市</t>
  </si>
  <si>
    <t>市直</t>
  </si>
  <si>
    <t>越秀区</t>
  </si>
  <si>
    <t>白云区</t>
  </si>
  <si>
    <t>番禺区</t>
  </si>
  <si>
    <t>海珠区</t>
  </si>
  <si>
    <t>荔湾区</t>
  </si>
  <si>
    <t>花都区</t>
  </si>
  <si>
    <t>增城区</t>
  </si>
  <si>
    <t>黄埔区</t>
  </si>
  <si>
    <t>从化区</t>
  </si>
  <si>
    <t>深圳市</t>
  </si>
  <si>
    <t>直属</t>
  </si>
  <si>
    <t>福田区</t>
  </si>
  <si>
    <t>罗湖区</t>
  </si>
  <si>
    <t>南山区</t>
  </si>
  <si>
    <t>宝安区</t>
  </si>
  <si>
    <t>龙岗区</t>
  </si>
  <si>
    <t>龙华区</t>
  </si>
  <si>
    <t>坪山区</t>
  </si>
  <si>
    <t>珠海市</t>
  </si>
  <si>
    <t>斗门区</t>
  </si>
  <si>
    <t>汕头市</t>
  </si>
  <si>
    <t>龙湖区</t>
  </si>
  <si>
    <t>澄海区</t>
  </si>
  <si>
    <t>潮阳区</t>
  </si>
  <si>
    <t>潮南区</t>
  </si>
  <si>
    <t>金平区</t>
  </si>
  <si>
    <t>南澳县</t>
  </si>
  <si>
    <t>佛山市</t>
  </si>
  <si>
    <t>禅城区</t>
  </si>
  <si>
    <t>高明区</t>
  </si>
  <si>
    <t>顺德区</t>
  </si>
  <si>
    <t>韶关市</t>
  </si>
  <si>
    <t>浈江区</t>
  </si>
  <si>
    <t>武江区</t>
  </si>
  <si>
    <t>曲江区</t>
  </si>
  <si>
    <t>乐昌市</t>
  </si>
  <si>
    <t>始兴县</t>
  </si>
  <si>
    <t>新丰县</t>
  </si>
  <si>
    <t>乳源县</t>
  </si>
  <si>
    <t>翁源县</t>
  </si>
  <si>
    <t>仁化县</t>
  </si>
  <si>
    <t>南雄市</t>
  </si>
  <si>
    <t>河源市</t>
  </si>
  <si>
    <t>源城区</t>
  </si>
  <si>
    <t>东源县</t>
  </si>
  <si>
    <t>和平县</t>
  </si>
  <si>
    <t>连平县</t>
  </si>
  <si>
    <t>龙川县</t>
  </si>
  <si>
    <t>紫金县</t>
  </si>
  <si>
    <t>其中：江东新区</t>
  </si>
  <si>
    <t>梅州市</t>
  </si>
  <si>
    <t>梅江区</t>
  </si>
  <si>
    <t>梅县区</t>
  </si>
  <si>
    <t>平远县</t>
  </si>
  <si>
    <t>蕉岭县</t>
  </si>
  <si>
    <t>大埔县</t>
  </si>
  <si>
    <t>兴宁市</t>
  </si>
  <si>
    <t>丰顺县</t>
  </si>
  <si>
    <t>五华县</t>
  </si>
  <si>
    <t>惠州市</t>
  </si>
  <si>
    <t>其中：仲恺高新技术</t>
  </si>
  <si>
    <t>惠城区</t>
  </si>
  <si>
    <t>惠阳区</t>
  </si>
  <si>
    <t>惠东县</t>
  </si>
  <si>
    <t>龙门县</t>
  </si>
  <si>
    <t>博罗县</t>
  </si>
  <si>
    <t>汕尾市</t>
  </si>
  <si>
    <t>其中：华侨区</t>
  </si>
  <si>
    <t xml:space="preserve"> </t>
  </si>
  <si>
    <t>城区</t>
  </si>
  <si>
    <t>陆丰市</t>
  </si>
  <si>
    <t>海丰县</t>
  </si>
  <si>
    <t>陆河县</t>
  </si>
  <si>
    <t>江门市</t>
  </si>
  <si>
    <t>台山市</t>
  </si>
  <si>
    <t>开平市</t>
  </si>
  <si>
    <t>鹤山市</t>
  </si>
  <si>
    <t>恩平市</t>
  </si>
  <si>
    <t>阳江市</t>
  </si>
  <si>
    <t>江城区</t>
  </si>
  <si>
    <t>其中：海陵区</t>
  </si>
  <si>
    <t>其中：高新区</t>
  </si>
  <si>
    <t>阳东县</t>
  </si>
  <si>
    <t>阳西县</t>
  </si>
  <si>
    <t>阳春市</t>
  </si>
  <si>
    <t>湛江市</t>
  </si>
  <si>
    <t>霞山区</t>
  </si>
  <si>
    <t>坡头区</t>
  </si>
  <si>
    <t>吴川市</t>
  </si>
  <si>
    <t>遂溪县</t>
  </si>
  <si>
    <t>廉江市</t>
  </si>
  <si>
    <t>雷州市</t>
  </si>
  <si>
    <t>徐闻县</t>
  </si>
  <si>
    <t>茂名市</t>
  </si>
  <si>
    <t>茂南区</t>
  </si>
  <si>
    <t>信宜市</t>
  </si>
  <si>
    <t>电白县</t>
  </si>
  <si>
    <t>其中：滨海新区</t>
  </si>
  <si>
    <t>化州市</t>
  </si>
  <si>
    <t>高州市</t>
  </si>
  <si>
    <t>肇庆市</t>
  </si>
  <si>
    <t>端州区</t>
  </si>
  <si>
    <t>鼎湖区</t>
  </si>
  <si>
    <t>四会市</t>
  </si>
  <si>
    <t>高要市</t>
  </si>
  <si>
    <t>德庆县</t>
  </si>
  <si>
    <t>广宁县</t>
  </si>
  <si>
    <t>封开县</t>
  </si>
  <si>
    <t>怀集县</t>
  </si>
  <si>
    <t>清远市</t>
  </si>
  <si>
    <t>清城区</t>
  </si>
  <si>
    <t>清新区</t>
  </si>
  <si>
    <t>阳山县</t>
  </si>
  <si>
    <t>连州市</t>
  </si>
  <si>
    <t>佛冈县</t>
  </si>
  <si>
    <t>英德市</t>
  </si>
  <si>
    <t>连山县</t>
  </si>
  <si>
    <t>连南县</t>
  </si>
  <si>
    <t>东莞市</t>
  </si>
  <si>
    <t>中山市</t>
  </si>
  <si>
    <t>潮州市</t>
  </si>
  <si>
    <t>湘桥区</t>
  </si>
  <si>
    <t>潮安县</t>
  </si>
  <si>
    <t>饶平县</t>
  </si>
  <si>
    <t>揭阳市</t>
  </si>
  <si>
    <t>揭东区</t>
  </si>
  <si>
    <t>其中：产业园区</t>
  </si>
  <si>
    <t>其中：空港区</t>
  </si>
  <si>
    <t>揭西县</t>
  </si>
  <si>
    <t>普宁市</t>
  </si>
  <si>
    <t>惠来县</t>
  </si>
  <si>
    <t>云浮市</t>
  </si>
  <si>
    <t>云城区</t>
  </si>
  <si>
    <t>郁南县</t>
  </si>
  <si>
    <t>云安县</t>
  </si>
  <si>
    <t>罗定市</t>
  </si>
  <si>
    <t>新兴县</t>
  </si>
  <si>
    <t>附件2</t>
  </si>
</sst>
</file>

<file path=xl/styles.xml><?xml version="1.0" encoding="utf-8"?>
<styleSheet xmlns="http://schemas.openxmlformats.org/spreadsheetml/2006/main">
  <numFmts count="1">
    <numFmt numFmtId="0" formatCode="General"/>
  </numFmts>
  <fonts count="6">
    <font>
      <name val="宋体"/>
      <sz val="11"/>
    </font>
    <font>
      <name val="微软雅黑"/>
      <charset val="134"/>
      <sz val="10"/>
    </font>
    <font>
      <name val="宋体"/>
      <charset val="134"/>
      <sz val="8"/>
    </font>
    <font>
      <name val="方正小标宋简体"/>
      <charset val="134"/>
      <sz val="18"/>
    </font>
    <font>
      <name val="微软雅黑"/>
      <b/>
      <charset val="134"/>
      <sz val="10"/>
    </font>
    <font>
      <name val="微软雅黑"/>
      <charset val="134"/>
      <sz val="10"/>
      <color rgb="FFFF0000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haredStrings" Target="sharedStrings.xml"/><Relationship Id="rId3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AK164"/>
  <sheetViews>
    <sheetView tabSelected="1" workbookViewId="0" zoomScale="85">
      <pane xSplit="2" ySplit="5" topLeftCell="C6" state="frozen" activePane="bottomRight"/>
      <selection pane="bottomRight" activeCell="A2" sqref="A2:AH2"/>
    </sheetView>
  </sheetViews>
  <sheetFormatPr defaultRowHeight="16.5" defaultColWidth="9"/>
  <cols>
    <col min="1" max="1" customWidth="1" width="9.0" style="1"/>
    <col min="2" max="2" customWidth="1" width="9.0" style="1"/>
    <col min="3" max="3" customWidth="1" width="9.0" style="1"/>
    <col min="4" max="4" customWidth="1" width="9.0" style="1"/>
    <col min="5" max="5" customWidth="1" width="9.0" style="1"/>
    <col min="6" max="6" customWidth="1" width="9.0" style="1"/>
    <col min="7" max="7" customWidth="1" width="9.0" style="1"/>
    <col min="8" max="8" customWidth="1" width="9.0" style="1"/>
    <col min="9" max="9" customWidth="1" width="9.0" style="1"/>
    <col min="10" max="10" customWidth="1" width="9.0" style="1"/>
    <col min="11" max="11" customWidth="1" width="9.0" style="1"/>
    <col min="12" max="12" customWidth="1" width="9.0" style="1"/>
    <col min="13" max="13" customWidth="1" width="9.0" style="1"/>
    <col min="14" max="14" customWidth="1" width="9.0" style="1"/>
    <col min="15" max="15" customWidth="1" width="9.0" style="1"/>
    <col min="16" max="16" customWidth="1" width="9.0" style="1"/>
    <col min="17" max="17" customWidth="1" width="9.0" style="1"/>
    <col min="18" max="18" customWidth="1" width="9.0" style="1"/>
    <col min="19" max="19" customWidth="1" width="9.0" style="1"/>
    <col min="20" max="20" customWidth="1" width="9.0" style="1"/>
    <col min="21" max="21" customWidth="1" width="9.0" style="1"/>
    <col min="22" max="22" customWidth="1" width="9.0" style="1"/>
    <col min="23" max="23" customWidth="1" width="9.0" style="1"/>
    <col min="24" max="24" customWidth="1" width="9.0" style="1"/>
    <col min="25" max="25" customWidth="1" width="9.0" style="1"/>
    <col min="26" max="26" customWidth="1" width="9.0" style="1"/>
    <col min="27" max="27" customWidth="1" width="9.0" style="2"/>
    <col min="28" max="28" customWidth="1" width="9.0" style="2"/>
    <col min="29" max="29" customWidth="1" width="9.0" style="2"/>
    <col min="30" max="30" customWidth="1" width="9.0" style="3"/>
    <col min="31" max="31" customWidth="1" width="9.0" style="2"/>
    <col min="32" max="32" customWidth="1" width="9.0" style="2"/>
    <col min="33" max="33" customWidth="1" width="9.0" style="2"/>
    <col min="34" max="34" customWidth="1" width="9.0" style="2"/>
    <col min="35" max="35" customWidth="1" width="9.0" style="4"/>
    <col min="36" max="36" customWidth="1" width="9.0" style="4"/>
    <col min="37" max="37" customWidth="1" width="9.0" style="4"/>
    <col min="38" max="38" customWidth="1" width="9.0" style="4"/>
    <col min="39" max="39" customWidth="1" width="9.0" style="4"/>
    <col min="40" max="40" customWidth="1" width="9.0" style="4"/>
    <col min="41" max="41" customWidth="1" width="9.0" style="4"/>
    <col min="42" max="42" customWidth="1" width="9.0" style="4"/>
    <col min="43" max="43" customWidth="1" width="9.0" style="4"/>
    <col min="44" max="44" customWidth="1" width="9.0" style="4"/>
    <col min="45" max="45" customWidth="1" width="9.0" style="4"/>
    <col min="46" max="46" customWidth="1" width="9.0" style="4"/>
    <col min="47" max="47" customWidth="1" width="9.0" style="4"/>
    <col min="48" max="48" customWidth="1" width="9.0" style="4"/>
    <col min="49" max="49" customWidth="1" width="9.0" style="4"/>
    <col min="50" max="50" customWidth="1" width="9.0" style="4"/>
    <col min="51" max="51" customWidth="1" width="9.0" style="4"/>
    <col min="52" max="52" customWidth="1" width="9.0" style="4"/>
    <col min="53" max="53" customWidth="1" width="9.0" style="4"/>
    <col min="54" max="54" customWidth="1" width="9.0" style="4"/>
    <col min="55" max="55" customWidth="1" width="9.0" style="4"/>
    <col min="56" max="56" customWidth="1" width="9.0" style="4"/>
    <col min="57" max="57" customWidth="1" width="9.0" style="4"/>
    <col min="58" max="58" customWidth="1" width="9.0" style="4"/>
    <col min="59" max="59" customWidth="1" width="9.0" style="4"/>
    <col min="60" max="60" customWidth="1" width="9.0" style="4"/>
    <col min="61" max="61" customWidth="1" width="9.0" style="4"/>
    <col min="62" max="62" customWidth="1" width="9.0" style="4"/>
    <col min="63" max="63" customWidth="1" width="9.0" style="4"/>
    <col min="64" max="64" customWidth="1" width="9.0" style="4"/>
    <col min="65" max="65" customWidth="1" width="9.0" style="4"/>
    <col min="66" max="66" customWidth="1" width="9.0" style="4"/>
    <col min="67" max="67" customWidth="1" width="9.0" style="4"/>
    <col min="68" max="68" customWidth="1" width="9.0" style="4"/>
    <col min="69" max="69" customWidth="1" width="9.0" style="4"/>
    <col min="70" max="70" customWidth="1" width="9.0" style="4"/>
    <col min="71" max="71" customWidth="1" width="9.0" style="4"/>
    <col min="72" max="72" customWidth="1" width="9.0" style="4"/>
    <col min="73" max="73" customWidth="1" width="9.0" style="4"/>
    <col min="74" max="74" customWidth="1" width="9.0" style="4"/>
    <col min="75" max="75" customWidth="1" width="9.0" style="4"/>
    <col min="76" max="76" customWidth="1" width="9.0" style="4"/>
    <col min="77" max="77" customWidth="1" width="9.0" style="4"/>
    <col min="78" max="78" customWidth="1" width="9.0" style="4"/>
    <col min="79" max="79" customWidth="1" width="9.0" style="4"/>
    <col min="80" max="80" customWidth="1" width="9.0" style="4"/>
    <col min="81" max="81" customWidth="1" width="9.0" style="4"/>
    <col min="82" max="82" customWidth="1" width="9.0" style="4"/>
    <col min="83" max="83" customWidth="1" width="9.0" style="4"/>
    <col min="84" max="84" customWidth="1" width="9.0" style="4"/>
    <col min="85" max="85" customWidth="1" width="9.0" style="4"/>
    <col min="86" max="86" customWidth="1" width="9.0" style="4"/>
    <col min="87" max="87" customWidth="1" width="9.0" style="4"/>
    <col min="88" max="88" customWidth="1" width="9.0" style="4"/>
    <col min="89" max="89" customWidth="1" width="9.0" style="4"/>
    <col min="90" max="90" customWidth="1" width="9.0" style="4"/>
    <col min="91" max="91" customWidth="1" width="9.0" style="4"/>
    <col min="92" max="92" customWidth="1" width="9.0" style="4"/>
    <col min="93" max="93" customWidth="1" width="9.0" style="4"/>
    <col min="94" max="94" customWidth="1" width="9.0" style="4"/>
    <col min="95" max="95" customWidth="1" width="9.0" style="4"/>
    <col min="96" max="96" customWidth="1" width="9.0" style="4"/>
    <col min="97" max="97" customWidth="1" width="9.0" style="4"/>
    <col min="98" max="98" customWidth="1" width="9.0" style="4"/>
    <col min="99" max="99" customWidth="1" width="9.0" style="4"/>
    <col min="100" max="100" customWidth="1" width="9.0" style="4"/>
    <col min="101" max="101" customWidth="1" width="9.0" style="4"/>
    <col min="102" max="102" customWidth="1" width="9.0" style="4"/>
    <col min="103" max="103" customWidth="1" width="9.0" style="4"/>
    <col min="104" max="104" customWidth="1" width="9.0" style="4"/>
    <col min="105" max="105" customWidth="1" width="9.0" style="4"/>
    <col min="106" max="106" customWidth="1" width="9.0" style="4"/>
    <col min="107" max="107" customWidth="1" width="9.0" style="4"/>
    <col min="108" max="108" customWidth="1" width="9.0" style="4"/>
    <col min="109" max="109" customWidth="1" width="9.0" style="4"/>
    <col min="110" max="110" customWidth="1" width="9.0" style="4"/>
    <col min="111" max="111" customWidth="1" width="9.0" style="4"/>
    <col min="112" max="112" customWidth="1" width="9.0" style="4"/>
    <col min="113" max="113" customWidth="1" width="9.0" style="4"/>
    <col min="114" max="114" customWidth="1" width="9.0" style="4"/>
    <col min="115" max="115" customWidth="1" width="9.0" style="4"/>
    <col min="116" max="116" customWidth="1" width="9.0" style="4"/>
    <col min="117" max="117" customWidth="1" width="9.0" style="4"/>
    <col min="118" max="118" customWidth="1" width="9.0" style="4"/>
    <col min="119" max="119" customWidth="1" width="9.0" style="4"/>
    <col min="120" max="120" customWidth="1" width="9.0" style="4"/>
    <col min="121" max="121" customWidth="1" width="9.0" style="4"/>
    <col min="122" max="122" customWidth="1" width="9.0" style="4"/>
    <col min="123" max="123" customWidth="1" width="9.0" style="4"/>
    <col min="124" max="124" customWidth="1" width="9.0" style="4"/>
    <col min="125" max="125" customWidth="1" width="9.0" style="4"/>
    <col min="126" max="126" customWidth="1" width="9.0" style="4"/>
    <col min="127" max="127" customWidth="1" width="9.0" style="4"/>
    <col min="128" max="128" customWidth="1" width="9.0" style="4"/>
    <col min="129" max="129" customWidth="1" width="9.0" style="4"/>
    <col min="130" max="130" customWidth="1" width="9.0" style="4"/>
    <col min="131" max="131" customWidth="1" width="9.0" style="4"/>
    <col min="132" max="132" customWidth="1" width="9.0" style="4"/>
    <col min="133" max="133" customWidth="1" width="9.0" style="4"/>
    <col min="134" max="134" customWidth="1" width="9.0" style="4"/>
    <col min="135" max="135" customWidth="1" width="9.0" style="4"/>
    <col min="136" max="136" customWidth="1" width="9.0" style="4"/>
    <col min="137" max="137" customWidth="1" width="9.0" style="4"/>
    <col min="138" max="138" customWidth="1" width="9.0" style="4"/>
    <col min="139" max="139" customWidth="1" width="9.0" style="4"/>
    <col min="140" max="140" customWidth="1" width="9.0" style="4"/>
    <col min="141" max="141" customWidth="1" width="9.0" style="4"/>
    <col min="142" max="142" customWidth="1" width="9.0" style="4"/>
    <col min="143" max="143" customWidth="1" width="9.0" style="4"/>
    <col min="144" max="144" customWidth="1" width="9.0" style="4"/>
    <col min="145" max="145" customWidth="1" width="9.0" style="4"/>
    <col min="146" max="146" customWidth="1" width="9.0" style="4"/>
    <col min="147" max="147" customWidth="1" width="9.0" style="4"/>
    <col min="148" max="148" customWidth="1" width="9.0" style="4"/>
    <col min="149" max="149" customWidth="1" width="9.0" style="4"/>
    <col min="150" max="150" customWidth="1" width="9.0" style="4"/>
    <col min="151" max="151" customWidth="1" width="9.0" style="4"/>
    <col min="152" max="152" customWidth="1" width="9.0" style="4"/>
    <col min="153" max="153" customWidth="1" width="9.0" style="4"/>
    <col min="154" max="154" customWidth="1" width="9.0" style="4"/>
    <col min="155" max="155" customWidth="1" width="9.0" style="4"/>
    <col min="156" max="156" customWidth="1" width="9.0" style="4"/>
    <col min="157" max="157" customWidth="1" width="9.0" style="4"/>
    <col min="158" max="158" customWidth="1" width="9.0" style="4"/>
    <col min="159" max="159" customWidth="1" width="9.0" style="4"/>
    <col min="160" max="160" customWidth="1" width="9.0" style="4"/>
    <col min="161" max="161" customWidth="1" width="9.0" style="4"/>
    <col min="162" max="162" customWidth="1" width="9.0" style="4"/>
    <col min="163" max="163" customWidth="1" width="9.0" style="4"/>
    <col min="164" max="164" customWidth="1" width="9.0" style="4"/>
    <col min="165" max="165" customWidth="1" width="9.0" style="4"/>
    <col min="166" max="166" customWidth="1" width="9.0" style="4"/>
    <col min="167" max="167" customWidth="1" width="9.0" style="4"/>
    <col min="168" max="168" customWidth="1" width="9.0" style="4"/>
    <col min="169" max="169" customWidth="1" width="9.0" style="4"/>
    <col min="170" max="170" customWidth="1" width="9.0" style="4"/>
    <col min="171" max="171" customWidth="1" width="9.0" style="4"/>
    <col min="172" max="172" customWidth="1" width="9.0" style="4"/>
    <col min="173" max="173" customWidth="1" width="9.0" style="4"/>
    <col min="174" max="174" customWidth="1" width="9.0" style="4"/>
    <col min="175" max="175" customWidth="1" width="9.0" style="4"/>
    <col min="176" max="176" customWidth="1" width="9.0" style="4"/>
    <col min="177" max="177" customWidth="1" width="9.0" style="4"/>
    <col min="178" max="178" customWidth="1" width="9.0" style="4"/>
    <col min="179" max="179" customWidth="1" width="9.0" style="4"/>
    <col min="180" max="180" customWidth="1" width="9.0" style="4"/>
    <col min="181" max="181" customWidth="1" width="9.0" style="4"/>
    <col min="182" max="182" customWidth="1" width="9.0" style="4"/>
    <col min="183" max="183" customWidth="1" width="9.0" style="4"/>
    <col min="184" max="184" customWidth="1" width="9.0" style="4"/>
    <col min="185" max="185" customWidth="1" width="9.0" style="4"/>
    <col min="186" max="186" customWidth="1" width="9.0" style="4"/>
    <col min="187" max="187" customWidth="1" width="9.0" style="4"/>
    <col min="188" max="188" customWidth="1" width="9.0" style="4"/>
    <col min="189" max="189" customWidth="1" width="9.0" style="4"/>
    <col min="190" max="190" customWidth="1" width="9.0" style="4"/>
    <col min="191" max="191" customWidth="1" width="9.0" style="4"/>
    <col min="192" max="192" customWidth="1" width="9.0" style="4"/>
    <col min="193" max="193" customWidth="1" width="9.0" style="4"/>
    <col min="194" max="194" customWidth="1" width="9.0" style="4"/>
    <col min="195" max="195" customWidth="1" width="9.0" style="4"/>
    <col min="196" max="196" customWidth="1" width="9.0" style="4"/>
    <col min="197" max="197" customWidth="1" width="9.0" style="4"/>
    <col min="198" max="198" customWidth="1" width="9.0" style="4"/>
    <col min="199" max="199" customWidth="1" width="9.0" style="4"/>
    <col min="200" max="200" customWidth="1" width="9.0" style="4"/>
    <col min="201" max="201" customWidth="1" width="9.0" style="4"/>
    <col min="202" max="202" customWidth="1" width="9.0" style="4"/>
    <col min="203" max="203" customWidth="1" width="9.0" style="4"/>
    <col min="204" max="204" customWidth="1" width="9.0" style="4"/>
    <col min="205" max="205" customWidth="1" width="9.0" style="4"/>
    <col min="206" max="206" customWidth="1" width="9.0" style="4"/>
    <col min="207" max="207" customWidth="1" width="9.0" style="4"/>
    <col min="208" max="208" customWidth="1" width="9.0" style="4"/>
    <col min="209" max="209" customWidth="1" width="9.0" style="4"/>
    <col min="210" max="210" customWidth="1" width="9.0" style="4"/>
    <col min="211" max="211" customWidth="1" width="9.0" style="4"/>
    <col min="212" max="212" customWidth="1" width="9.0" style="4"/>
    <col min="213" max="213" customWidth="1" width="9.0" style="4"/>
    <col min="214" max="214" customWidth="1" width="9.0" style="4"/>
    <col min="215" max="215" customWidth="1" width="9.0" style="4"/>
    <col min="216" max="216" customWidth="1" width="9.0" style="4"/>
    <col min="217" max="217" customWidth="1" width="9.0" style="4"/>
    <col min="218" max="218" customWidth="1" width="9.0" style="4"/>
    <col min="219" max="219" customWidth="1" width="9.0" style="4"/>
    <col min="220" max="220" customWidth="1" width="9.0" style="4"/>
    <col min="221" max="221" customWidth="1" width="9.0" style="4"/>
    <col min="222" max="222" customWidth="1" width="9.0" style="4"/>
    <col min="223" max="223" customWidth="1" width="9.0" style="4"/>
    <col min="224" max="224" customWidth="1" width="9.0" style="4"/>
    <col min="225" max="225" customWidth="1" width="9.0" style="4"/>
    <col min="226" max="226" customWidth="1" width="9.0" style="4"/>
    <col min="227" max="227" customWidth="1" width="9.0" style="4"/>
    <col min="228" max="228" customWidth="1" width="9.0" style="4"/>
    <col min="229" max="229" customWidth="1" width="9.0" style="4"/>
    <col min="230" max="230" customWidth="1" width="9.0" style="4"/>
    <col min="231" max="231" customWidth="1" width="9.0" style="4"/>
    <col min="232" max="232" customWidth="1" width="9.0" style="4"/>
    <col min="233" max="233" customWidth="1" width="9.0" style="4"/>
    <col min="234" max="234" customWidth="1" width="9.0" style="4"/>
    <col min="235" max="235" customWidth="1" width="9.0" style="4"/>
    <col min="236" max="236" customWidth="1" width="9.0" style="4"/>
    <col min="237" max="237" customWidth="1" width="9.0" style="4"/>
    <col min="238" max="238" customWidth="1" width="9.0" style="4"/>
    <col min="239" max="239" customWidth="1" width="9.0" style="4"/>
    <col min="240" max="240" customWidth="1" width="9.0" style="4"/>
    <col min="241" max="241" customWidth="1" width="9.0" style="4"/>
    <col min="242" max="242" customWidth="1" width="9.0" style="4"/>
    <col min="243" max="243" customWidth="1" width="9.0" style="4"/>
    <col min="244" max="244" customWidth="1" width="9.0" style="4"/>
    <col min="245" max="245" customWidth="1" width="9.0" style="4"/>
    <col min="246" max="246" customWidth="1" width="9.0" style="4"/>
    <col min="247" max="247" customWidth="1" width="9.0" style="4"/>
    <col min="248" max="248" customWidth="1" width="9.0" style="4"/>
    <col min="249" max="249" customWidth="1" width="9.0" style="4"/>
    <col min="250" max="250" customWidth="1" width="9.0" style="4"/>
    <col min="251" max="251" customWidth="1" width="9.0" style="4"/>
    <col min="252" max="252" customWidth="1" width="9.0" style="4"/>
    <col min="253" max="253" customWidth="1" width="9.0" style="4"/>
    <col min="254" max="254" customWidth="1" width="9.0" style="4"/>
    <col min="255" max="255" customWidth="1" width="9.0" style="4"/>
    <col min="256" max="256" customWidth="1" width="9.0" style="4"/>
    <col min="257" max="16384" width="9" style="0" hidden="0"/>
  </cols>
  <sheetData>
    <row r="1" spans="8:8">
      <c r="A1" s="1" t="s">
        <v>162</v>
      </c>
    </row>
    <row r="2" spans="8:8" s="5" ht="32.5" customFormat="1" customHeight="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</row>
    <row r="3" spans="8:8" s="7" ht="15.0" customFormat="1" customHeight="1">
      <c r="A3" s="8" t="s">
        <v>2</v>
      </c>
      <c r="B3" s="8" t="s">
        <v>3</v>
      </c>
      <c r="C3" s="8" t="s">
        <v>4</v>
      </c>
      <c r="D3" s="8"/>
      <c r="E3" s="8"/>
      <c r="F3" s="8"/>
      <c r="G3" s="8"/>
      <c r="H3" s="8"/>
      <c r="I3" s="8" t="s">
        <v>5</v>
      </c>
      <c r="J3" s="8"/>
      <c r="K3" s="8"/>
      <c r="L3" s="8"/>
      <c r="M3" s="8"/>
      <c r="N3" s="8"/>
      <c r="O3" s="8" t="s">
        <v>6</v>
      </c>
      <c r="P3" s="8"/>
      <c r="Q3" s="8"/>
      <c r="R3" s="8"/>
      <c r="S3" s="8"/>
      <c r="T3" s="8"/>
      <c r="U3" s="8" t="s">
        <v>7</v>
      </c>
      <c r="V3" s="8"/>
      <c r="W3" s="8"/>
      <c r="X3" s="8"/>
      <c r="Y3" s="9" t="s">
        <v>8</v>
      </c>
      <c r="Z3" s="9"/>
      <c r="AA3" s="9" t="s">
        <v>9</v>
      </c>
      <c r="AB3" s="9" t="s">
        <v>10</v>
      </c>
      <c r="AC3" s="9" t="s">
        <v>11</v>
      </c>
      <c r="AD3" s="8" t="s">
        <v>12</v>
      </c>
      <c r="AE3" s="9" t="s">
        <v>13</v>
      </c>
      <c r="AF3" s="10" t="s">
        <v>14</v>
      </c>
      <c r="AG3" s="9" t="s">
        <v>15</v>
      </c>
      <c r="AH3" s="11" t="s">
        <v>16</v>
      </c>
    </row>
    <row r="4" spans="8:8" s="7" ht="14.5" customFormat="1" customHeight="1">
      <c r="A4" s="8"/>
      <c r="B4" s="8"/>
      <c r="C4" s="8" t="s">
        <v>17</v>
      </c>
      <c r="D4" s="8" t="s">
        <v>18</v>
      </c>
      <c r="E4" s="8" t="s">
        <v>19</v>
      </c>
      <c r="F4" s="8"/>
      <c r="G4" s="8" t="s">
        <v>20</v>
      </c>
      <c r="H4" s="8"/>
      <c r="I4" s="8" t="s">
        <v>17</v>
      </c>
      <c r="J4" s="8" t="s">
        <v>18</v>
      </c>
      <c r="K4" s="8" t="s">
        <v>19</v>
      </c>
      <c r="L4" s="8"/>
      <c r="M4" s="8" t="s">
        <v>20</v>
      </c>
      <c r="N4" s="8"/>
      <c r="O4" s="8" t="s">
        <v>17</v>
      </c>
      <c r="P4" s="8" t="s">
        <v>18</v>
      </c>
      <c r="Q4" s="8" t="s">
        <v>19</v>
      </c>
      <c r="R4" s="8"/>
      <c r="S4" s="8" t="s">
        <v>20</v>
      </c>
      <c r="T4" s="8"/>
      <c r="U4" s="8" t="s">
        <v>17</v>
      </c>
      <c r="V4" s="8" t="s">
        <v>18</v>
      </c>
      <c r="W4" s="8" t="s">
        <v>19</v>
      </c>
      <c r="X4" s="8"/>
      <c r="Y4" s="9" t="s">
        <v>17</v>
      </c>
      <c r="Z4" s="9" t="s">
        <v>18</v>
      </c>
      <c r="AA4" s="9"/>
      <c r="AB4" s="9"/>
      <c r="AC4" s="9"/>
      <c r="AD4" s="8"/>
      <c r="AE4" s="9"/>
      <c r="AF4" s="12"/>
      <c r="AG4" s="9"/>
      <c r="AH4" s="13"/>
    </row>
    <row r="5" spans="8:8" s="7" ht="115.5" customFormat="1">
      <c r="A5" s="8"/>
      <c r="B5" s="8"/>
      <c r="C5" s="8"/>
      <c r="D5" s="8"/>
      <c r="E5" s="8" t="s">
        <v>21</v>
      </c>
      <c r="F5" s="8" t="s">
        <v>22</v>
      </c>
      <c r="G5" s="8" t="s">
        <v>21</v>
      </c>
      <c r="H5" s="8" t="s">
        <v>22</v>
      </c>
      <c r="I5" s="8"/>
      <c r="J5" s="8"/>
      <c r="K5" s="8" t="s">
        <v>21</v>
      </c>
      <c r="L5" s="8" t="s">
        <v>22</v>
      </c>
      <c r="M5" s="8" t="s">
        <v>21</v>
      </c>
      <c r="N5" s="8" t="s">
        <v>22</v>
      </c>
      <c r="O5" s="8"/>
      <c r="P5" s="8"/>
      <c r="Q5" s="8" t="s">
        <v>21</v>
      </c>
      <c r="R5" s="8" t="s">
        <v>22</v>
      </c>
      <c r="S5" s="8" t="s">
        <v>21</v>
      </c>
      <c r="T5" s="8" t="s">
        <v>22</v>
      </c>
      <c r="U5" s="8"/>
      <c r="V5" s="8"/>
      <c r="W5" s="8" t="s">
        <v>21</v>
      </c>
      <c r="X5" s="8" t="s">
        <v>22</v>
      </c>
      <c r="Y5" s="9"/>
      <c r="Z5" s="9"/>
      <c r="AA5" s="9"/>
      <c r="AB5" s="9"/>
      <c r="AC5" s="9"/>
      <c r="AD5" s="8"/>
      <c r="AE5" s="9"/>
      <c r="AF5" s="14"/>
      <c r="AG5" s="9"/>
      <c r="AH5" s="15"/>
    </row>
    <row r="6" spans="8:8" s="7" ht="16.5" customFormat="1">
      <c r="A6" s="8" t="s">
        <v>17</v>
      </c>
      <c r="B6" s="16"/>
      <c r="C6" s="17">
        <v>2390.0</v>
      </c>
      <c r="D6" s="17">
        <v>46.0</v>
      </c>
      <c r="E6" s="17">
        <v>365.0</v>
      </c>
      <c r="F6" s="17">
        <v>1447.0</v>
      </c>
      <c r="G6" s="17">
        <v>88.0</v>
      </c>
      <c r="H6" s="17">
        <v>444.0</v>
      </c>
      <c r="I6" s="17">
        <v>2736.0</v>
      </c>
      <c r="J6" s="17">
        <v>37.0</v>
      </c>
      <c r="K6" s="17">
        <v>338.0</v>
      </c>
      <c r="L6" s="17">
        <v>1490.0</v>
      </c>
      <c r="M6" s="17">
        <v>239.0</v>
      </c>
      <c r="N6" s="17">
        <v>632.0</v>
      </c>
      <c r="O6" s="17">
        <v>2576.0</v>
      </c>
      <c r="P6" s="17">
        <v>44.0</v>
      </c>
      <c r="Q6" s="17">
        <v>299.0</v>
      </c>
      <c r="R6" s="17">
        <v>1369.0</v>
      </c>
      <c r="S6" s="17">
        <v>230.0</v>
      </c>
      <c r="T6" s="17">
        <v>634.0</v>
      </c>
      <c r="U6" s="17">
        <v>1250.0</v>
      </c>
      <c r="V6" s="17">
        <v>20.0</v>
      </c>
      <c r="W6" s="17">
        <v>203.0</v>
      </c>
      <c r="X6" s="17">
        <v>1027.0</v>
      </c>
      <c r="Y6" s="17">
        <v>10.0</v>
      </c>
      <c r="Z6" s="17">
        <v>10.0</v>
      </c>
      <c r="AA6" s="17">
        <v>1919.0</v>
      </c>
      <c r="AB6" s="17">
        <v>7043.0</v>
      </c>
      <c r="AC6" s="17">
        <v>7937.2</v>
      </c>
      <c r="AD6" s="17">
        <v>7053.0</v>
      </c>
      <c r="AE6" s="17">
        <v>884.2</v>
      </c>
      <c r="AF6" s="17">
        <v>142.1</v>
      </c>
      <c r="AG6" s="17">
        <v>8848.16</v>
      </c>
      <c r="AH6" s="17">
        <v>157.86</v>
      </c>
    </row>
    <row r="7" spans="8:8">
      <c r="A7" s="8" t="s">
        <v>23</v>
      </c>
      <c r="B7" s="8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8"/>
      <c r="AB7" s="8"/>
      <c r="AC7" s="8"/>
      <c r="AD7" s="8"/>
      <c r="AE7" s="8"/>
      <c r="AF7" s="9"/>
      <c r="AG7" s="8"/>
      <c r="AH7" s="9"/>
    </row>
    <row r="8" spans="8:8">
      <c r="A8" s="17" t="s">
        <v>24</v>
      </c>
      <c r="B8" s="17">
        <v>601001.0</v>
      </c>
      <c r="C8" s="17">
        <f>SUM(D8:H8)</f>
        <v>7.0</v>
      </c>
      <c r="D8" s="17">
        <v>1.0</v>
      </c>
      <c r="E8" s="17">
        <v>3.0</v>
      </c>
      <c r="F8" s="17">
        <v>3.0</v>
      </c>
      <c r="G8" s="17">
        <v>0.0</v>
      </c>
      <c r="H8" s="17">
        <v>0.0</v>
      </c>
      <c r="I8" s="17">
        <f>SUM(J8:N8)</f>
        <v>2.0</v>
      </c>
      <c r="J8" s="17">
        <v>0.0</v>
      </c>
      <c r="K8" s="17">
        <v>0.0</v>
      </c>
      <c r="L8" s="17">
        <v>2.0</v>
      </c>
      <c r="M8" s="17">
        <v>0.0</v>
      </c>
      <c r="N8" s="17">
        <v>0.0</v>
      </c>
      <c r="O8" s="17">
        <f>SUM(P8:T8)</f>
        <v>2.0</v>
      </c>
      <c r="P8" s="17">
        <v>1.0</v>
      </c>
      <c r="Q8" s="17">
        <v>0.0</v>
      </c>
      <c r="R8" s="17">
        <v>1.0</v>
      </c>
      <c r="S8" s="17">
        <v>0.0</v>
      </c>
      <c r="T8" s="17">
        <v>0.0</v>
      </c>
      <c r="U8" s="17">
        <f>SUM(V8:X8)</f>
        <v>0.0</v>
      </c>
      <c r="V8" s="17">
        <v>0.0</v>
      </c>
      <c r="W8" s="17">
        <v>0.0</v>
      </c>
      <c r="X8" s="17">
        <v>0.0</v>
      </c>
      <c r="Y8" s="17">
        <f>Z8</f>
        <v>0.0</v>
      </c>
      <c r="Z8" s="17">
        <v>0.0</v>
      </c>
      <c r="AA8" s="18">
        <f t="shared" si="0" ref="AA8:AA17">D8+E8+G8+J8+K8+M8+P8+Q8+S8+V8+W8+Z8</f>
        <v>5.0</v>
      </c>
      <c r="AB8" s="19">
        <f t="shared" si="1" ref="AB8:AB17">F8+H8+L8+N8+R8+T8+X8</f>
        <v>6.0</v>
      </c>
      <c r="AC8" s="19">
        <f t="shared" si="2" ref="AC8:AC17">ROUND((AA8*12000+AB8*8000)/10000,2)</f>
        <v>10.8</v>
      </c>
      <c r="AD8" s="20">
        <v>0.0</v>
      </c>
      <c r="AE8" s="19">
        <f>AC8-AD8</f>
        <v>10.8</v>
      </c>
      <c r="AF8" s="19">
        <v>0.8</v>
      </c>
      <c r="AG8" s="19">
        <f t="shared" si="3" ref="AG8:AG17">AC8+AE8-AF8</f>
        <v>20.8</v>
      </c>
      <c r="AH8" s="19"/>
    </row>
    <row r="9" spans="8:8">
      <c r="A9" s="17" t="s">
        <v>25</v>
      </c>
      <c r="B9" s="17">
        <v>601002.0</v>
      </c>
      <c r="C9" s="17">
        <f t="shared" si="4" ref="C9:C41">SUM(D9:H9)</f>
        <v>0.0</v>
      </c>
      <c r="D9" s="17">
        <v>0.0</v>
      </c>
      <c r="E9" s="17">
        <v>0.0</v>
      </c>
      <c r="F9" s="17">
        <v>0.0</v>
      </c>
      <c r="G9" s="17">
        <v>0.0</v>
      </c>
      <c r="H9" s="17">
        <v>0.0</v>
      </c>
      <c r="I9" s="17">
        <f t="shared" si="5" ref="I9:I41">SUM(J9:N9)</f>
        <v>0.0</v>
      </c>
      <c r="J9" s="17">
        <v>0.0</v>
      </c>
      <c r="K9" s="17">
        <v>0.0</v>
      </c>
      <c r="L9" s="17">
        <v>0.0</v>
      </c>
      <c r="M9" s="17">
        <v>0.0</v>
      </c>
      <c r="N9" s="17">
        <v>0.0</v>
      </c>
      <c r="O9" s="17">
        <f t="shared" si="6" ref="O9:O41">SUM(P9:T9)</f>
        <v>2.0</v>
      </c>
      <c r="P9" s="17">
        <v>0.0</v>
      </c>
      <c r="Q9" s="17">
        <v>0.0</v>
      </c>
      <c r="R9" s="17">
        <v>2.0</v>
      </c>
      <c r="S9" s="17">
        <v>0.0</v>
      </c>
      <c r="T9" s="17">
        <v>0.0</v>
      </c>
      <c r="U9" s="17">
        <f t="shared" si="7" ref="U9:U41">SUM(V9:X9)</f>
        <v>0.0</v>
      </c>
      <c r="V9" s="17">
        <v>0.0</v>
      </c>
      <c r="W9" s="17">
        <v>0.0</v>
      </c>
      <c r="X9" s="17">
        <v>0.0</v>
      </c>
      <c r="Y9" s="17">
        <f t="shared" si="8" ref="Y9:Y41">Z9</f>
        <v>0.0</v>
      </c>
      <c r="Z9" s="17">
        <v>0.0</v>
      </c>
      <c r="AA9" s="18">
        <f t="shared" si="0"/>
        <v>0.0</v>
      </c>
      <c r="AB9" s="19">
        <f t="shared" si="1"/>
        <v>2.0</v>
      </c>
      <c r="AC9" s="19">
        <f t="shared" si="2"/>
        <v>1.6</v>
      </c>
      <c r="AD9" s="20">
        <v>0.0</v>
      </c>
      <c r="AE9" s="19">
        <f t="shared" si="9" ref="AE9:AE17">AC9-AD9</f>
        <v>1.6</v>
      </c>
      <c r="AF9" s="19">
        <v>1.6</v>
      </c>
      <c r="AG9" s="19">
        <f t="shared" si="3"/>
        <v>1.6</v>
      </c>
      <c r="AH9" s="19"/>
    </row>
    <row r="10" spans="8:8">
      <c r="A10" s="17" t="s">
        <v>26</v>
      </c>
      <c r="B10" s="17">
        <v>601006.0</v>
      </c>
      <c r="C10" s="17">
        <f t="shared" si="4"/>
        <v>1.0</v>
      </c>
      <c r="D10" s="17">
        <v>0.0</v>
      </c>
      <c r="E10" s="17">
        <v>1.0</v>
      </c>
      <c r="F10" s="17">
        <v>0.0</v>
      </c>
      <c r="G10" s="17">
        <v>0.0</v>
      </c>
      <c r="H10" s="17">
        <v>0.0</v>
      </c>
      <c r="I10" s="17">
        <f t="shared" si="5"/>
        <v>1.0</v>
      </c>
      <c r="J10" s="17">
        <v>0.0</v>
      </c>
      <c r="K10" s="17">
        <v>1.0</v>
      </c>
      <c r="L10" s="17">
        <v>0.0</v>
      </c>
      <c r="M10" s="17">
        <v>0.0</v>
      </c>
      <c r="N10" s="17">
        <v>0.0</v>
      </c>
      <c r="O10" s="17">
        <f t="shared" si="6"/>
        <v>3.0</v>
      </c>
      <c r="P10" s="17">
        <v>0.0</v>
      </c>
      <c r="Q10" s="17">
        <v>1.0</v>
      </c>
      <c r="R10" s="17">
        <v>2.0</v>
      </c>
      <c r="S10" s="17">
        <v>0.0</v>
      </c>
      <c r="T10" s="17">
        <v>0.0</v>
      </c>
      <c r="U10" s="17">
        <f t="shared" si="7"/>
        <v>0.0</v>
      </c>
      <c r="V10" s="17">
        <v>0.0</v>
      </c>
      <c r="W10" s="17">
        <v>0.0</v>
      </c>
      <c r="X10" s="17">
        <v>0.0</v>
      </c>
      <c r="Y10" s="17">
        <f t="shared" si="8"/>
        <v>0.0</v>
      </c>
      <c r="Z10" s="17">
        <v>0.0</v>
      </c>
      <c r="AA10" s="18">
        <f t="shared" si="0"/>
        <v>3.0</v>
      </c>
      <c r="AB10" s="19">
        <f t="shared" si="1"/>
        <v>2.0</v>
      </c>
      <c r="AC10" s="19">
        <f t="shared" si="2"/>
        <v>5.2</v>
      </c>
      <c r="AD10" s="20">
        <v>1.6</v>
      </c>
      <c r="AE10" s="19">
        <f t="shared" si="9"/>
        <v>3.6</v>
      </c>
      <c r="AF10" s="19"/>
      <c r="AG10" s="19">
        <f t="shared" si="3"/>
        <v>8.8</v>
      </c>
      <c r="AH10" s="19"/>
    </row>
    <row r="11" spans="8:8">
      <c r="A11" s="17" t="s">
        <v>27</v>
      </c>
      <c r="B11" s="17">
        <v>601009.0</v>
      </c>
      <c r="C11" s="17">
        <f t="shared" si="4"/>
        <v>0.0</v>
      </c>
      <c r="D11" s="17">
        <v>0.0</v>
      </c>
      <c r="E11" s="17">
        <v>0.0</v>
      </c>
      <c r="F11" s="17">
        <v>0.0</v>
      </c>
      <c r="G11" s="17">
        <v>0.0</v>
      </c>
      <c r="H11" s="17">
        <v>0.0</v>
      </c>
      <c r="I11" s="17">
        <f t="shared" si="5"/>
        <v>1.0</v>
      </c>
      <c r="J11" s="17">
        <v>0.0</v>
      </c>
      <c r="K11" s="17">
        <v>0.0</v>
      </c>
      <c r="L11" s="17">
        <v>1.0</v>
      </c>
      <c r="M11" s="17">
        <v>0.0</v>
      </c>
      <c r="N11" s="17">
        <v>0.0</v>
      </c>
      <c r="O11" s="17">
        <f t="shared" si="6"/>
        <v>2.0</v>
      </c>
      <c r="P11" s="17">
        <v>0.0</v>
      </c>
      <c r="Q11" s="17">
        <v>2.0</v>
      </c>
      <c r="R11" s="17">
        <v>0.0</v>
      </c>
      <c r="S11" s="17">
        <v>0.0</v>
      </c>
      <c r="T11" s="17">
        <v>0.0</v>
      </c>
      <c r="U11" s="17">
        <f t="shared" si="7"/>
        <v>0.0</v>
      </c>
      <c r="V11" s="17">
        <v>0.0</v>
      </c>
      <c r="W11" s="17">
        <v>0.0</v>
      </c>
      <c r="X11" s="17">
        <v>0.0</v>
      </c>
      <c r="Y11" s="17">
        <f t="shared" si="8"/>
        <v>0.0</v>
      </c>
      <c r="Z11" s="17">
        <v>0.0</v>
      </c>
      <c r="AA11" s="18">
        <f t="shared" si="0"/>
        <v>2.0</v>
      </c>
      <c r="AB11" s="19">
        <f t="shared" si="1"/>
        <v>1.0</v>
      </c>
      <c r="AC11" s="19">
        <f t="shared" si="2"/>
        <v>3.2</v>
      </c>
      <c r="AD11" s="20">
        <v>1.6</v>
      </c>
      <c r="AE11" s="19">
        <f t="shared" si="9"/>
        <v>1.6</v>
      </c>
      <c r="AF11" s="19"/>
      <c r="AG11" s="19">
        <f t="shared" si="3"/>
        <v>4.8</v>
      </c>
      <c r="AH11" s="19"/>
    </row>
    <row r="12" spans="8:8">
      <c r="A12" s="17" t="s">
        <v>28</v>
      </c>
      <c r="B12" s="17">
        <v>601003.0</v>
      </c>
      <c r="C12" s="17">
        <f t="shared" si="4"/>
        <v>0.0</v>
      </c>
      <c r="D12" s="17">
        <v>0.0</v>
      </c>
      <c r="E12" s="17">
        <v>0.0</v>
      </c>
      <c r="F12" s="17">
        <v>0.0</v>
      </c>
      <c r="G12" s="17">
        <v>0.0</v>
      </c>
      <c r="H12" s="17">
        <v>0.0</v>
      </c>
      <c r="I12" s="17">
        <f t="shared" si="5"/>
        <v>2.0</v>
      </c>
      <c r="J12" s="17">
        <v>0.0</v>
      </c>
      <c r="K12" s="17">
        <v>2.0</v>
      </c>
      <c r="L12" s="17">
        <v>0.0</v>
      </c>
      <c r="M12" s="17">
        <v>0.0</v>
      </c>
      <c r="N12" s="17">
        <v>0.0</v>
      </c>
      <c r="O12" s="17">
        <f t="shared" si="6"/>
        <v>1.0</v>
      </c>
      <c r="P12" s="17">
        <v>0.0</v>
      </c>
      <c r="Q12" s="17">
        <v>0.0</v>
      </c>
      <c r="R12" s="17">
        <v>1.0</v>
      </c>
      <c r="S12" s="17">
        <v>0.0</v>
      </c>
      <c r="T12" s="17">
        <v>0.0</v>
      </c>
      <c r="U12" s="17">
        <f t="shared" si="7"/>
        <v>0.0</v>
      </c>
      <c r="V12" s="17">
        <v>0.0</v>
      </c>
      <c r="W12" s="17">
        <v>0.0</v>
      </c>
      <c r="X12" s="17">
        <v>0.0</v>
      </c>
      <c r="Y12" s="17">
        <f t="shared" si="8"/>
        <v>0.0</v>
      </c>
      <c r="Z12" s="17">
        <v>0.0</v>
      </c>
      <c r="AA12" s="18">
        <f t="shared" si="0"/>
        <v>2.0</v>
      </c>
      <c r="AB12" s="19">
        <f t="shared" si="1"/>
        <v>1.0</v>
      </c>
      <c r="AC12" s="19">
        <f t="shared" si="2"/>
        <v>3.2</v>
      </c>
      <c r="AD12" s="20">
        <v>4.8</v>
      </c>
      <c r="AE12" s="19">
        <f t="shared" si="9"/>
        <v>-1.5999999999999996</v>
      </c>
      <c r="AF12" s="19"/>
      <c r="AG12" s="19">
        <f t="shared" si="3"/>
        <v>1.6</v>
      </c>
      <c r="AH12" s="19"/>
    </row>
    <row r="13" spans="8:8">
      <c r="A13" s="17" t="s">
        <v>29</v>
      </c>
      <c r="B13" s="17">
        <v>601004.0</v>
      </c>
      <c r="C13" s="17">
        <f t="shared" si="4"/>
        <v>0.0</v>
      </c>
      <c r="D13" s="17">
        <v>0.0</v>
      </c>
      <c r="E13" s="17">
        <v>0.0</v>
      </c>
      <c r="F13" s="17">
        <v>0.0</v>
      </c>
      <c r="G13" s="17">
        <v>0.0</v>
      </c>
      <c r="H13" s="17">
        <v>0.0</v>
      </c>
      <c r="I13" s="17">
        <f t="shared" si="5"/>
        <v>1.0</v>
      </c>
      <c r="J13" s="17">
        <v>0.0</v>
      </c>
      <c r="K13" s="17">
        <v>1.0</v>
      </c>
      <c r="L13" s="17">
        <v>0.0</v>
      </c>
      <c r="M13" s="17">
        <v>0.0</v>
      </c>
      <c r="N13" s="17">
        <v>0.0</v>
      </c>
      <c r="O13" s="17">
        <f t="shared" si="6"/>
        <v>0.0</v>
      </c>
      <c r="P13" s="17">
        <v>0.0</v>
      </c>
      <c r="Q13" s="17">
        <v>0.0</v>
      </c>
      <c r="R13" s="17">
        <v>0.0</v>
      </c>
      <c r="S13" s="17">
        <v>0.0</v>
      </c>
      <c r="T13" s="17">
        <v>0.0</v>
      </c>
      <c r="U13" s="17">
        <f t="shared" si="7"/>
        <v>0.0</v>
      </c>
      <c r="V13" s="17">
        <v>0.0</v>
      </c>
      <c r="W13" s="17">
        <v>0.0</v>
      </c>
      <c r="X13" s="17">
        <v>0.0</v>
      </c>
      <c r="Y13" s="17">
        <f t="shared" si="8"/>
        <v>0.0</v>
      </c>
      <c r="Z13" s="17">
        <v>0.0</v>
      </c>
      <c r="AA13" s="18">
        <f t="shared" si="0"/>
        <v>1.0</v>
      </c>
      <c r="AB13" s="19">
        <f t="shared" si="1"/>
        <v>0.0</v>
      </c>
      <c r="AC13" s="19">
        <f t="shared" si="2"/>
        <v>1.2</v>
      </c>
      <c r="AD13" s="20">
        <v>2.4</v>
      </c>
      <c r="AE13" s="19">
        <f t="shared" si="9"/>
        <v>-1.2</v>
      </c>
      <c r="AF13" s="19"/>
      <c r="AG13" s="19">
        <f t="shared" si="3"/>
        <v>0.0</v>
      </c>
      <c r="AH13" s="19"/>
    </row>
    <row r="14" spans="8:8">
      <c r="A14" s="17" t="s">
        <v>30</v>
      </c>
      <c r="B14" s="17">
        <v>601008.0</v>
      </c>
      <c r="C14" s="17">
        <f t="shared" si="4"/>
        <v>4.0</v>
      </c>
      <c r="D14" s="17">
        <v>0.0</v>
      </c>
      <c r="E14" s="17">
        <v>4.0</v>
      </c>
      <c r="F14" s="17">
        <v>0.0</v>
      </c>
      <c r="G14" s="17">
        <v>0.0</v>
      </c>
      <c r="H14" s="17">
        <v>0.0</v>
      </c>
      <c r="I14" s="17">
        <f t="shared" si="5"/>
        <v>0.0</v>
      </c>
      <c r="J14" s="17">
        <v>0.0</v>
      </c>
      <c r="K14" s="17">
        <v>0.0</v>
      </c>
      <c r="L14" s="17">
        <v>0.0</v>
      </c>
      <c r="M14" s="17">
        <v>0.0</v>
      </c>
      <c r="N14" s="17">
        <v>0.0</v>
      </c>
      <c r="O14" s="17">
        <f t="shared" si="6"/>
        <v>11.0</v>
      </c>
      <c r="P14" s="17">
        <v>2.0</v>
      </c>
      <c r="Q14" s="17">
        <v>5.0</v>
      </c>
      <c r="R14" s="17">
        <v>4.0</v>
      </c>
      <c r="S14" s="17">
        <v>0.0</v>
      </c>
      <c r="T14" s="17">
        <v>0.0</v>
      </c>
      <c r="U14" s="17">
        <f t="shared" si="7"/>
        <v>0.0</v>
      </c>
      <c r="V14" s="17">
        <v>0.0</v>
      </c>
      <c r="W14" s="17">
        <v>0.0</v>
      </c>
      <c r="X14" s="17">
        <v>0.0</v>
      </c>
      <c r="Y14" s="17">
        <f t="shared" si="8"/>
        <v>0.0</v>
      </c>
      <c r="Z14" s="17">
        <v>0.0</v>
      </c>
      <c r="AA14" s="18">
        <f t="shared" si="0"/>
        <v>11.0</v>
      </c>
      <c r="AB14" s="19">
        <f t="shared" si="1"/>
        <v>4.0</v>
      </c>
      <c r="AC14" s="19">
        <f t="shared" si="2"/>
        <v>16.4</v>
      </c>
      <c r="AD14" s="20">
        <v>0.0</v>
      </c>
      <c r="AE14" s="19">
        <f t="shared" si="9"/>
        <v>16.4</v>
      </c>
      <c r="AF14" s="19"/>
      <c r="AG14" s="19">
        <f t="shared" si="3"/>
        <v>32.8</v>
      </c>
      <c r="AH14" s="19"/>
    </row>
    <row r="15" spans="8:8">
      <c r="A15" s="17" t="s">
        <v>31</v>
      </c>
      <c r="B15" s="17">
        <v>601013.0</v>
      </c>
      <c r="C15" s="17">
        <f t="shared" si="4"/>
        <v>0.0</v>
      </c>
      <c r="D15" s="17">
        <v>0.0</v>
      </c>
      <c r="E15" s="17">
        <v>0.0</v>
      </c>
      <c r="F15" s="17">
        <v>0.0</v>
      </c>
      <c r="G15" s="17">
        <v>0.0</v>
      </c>
      <c r="H15" s="17">
        <v>0.0</v>
      </c>
      <c r="I15" s="17">
        <f t="shared" si="5"/>
        <v>2.0</v>
      </c>
      <c r="J15" s="17">
        <v>0.0</v>
      </c>
      <c r="K15" s="17">
        <v>2.0</v>
      </c>
      <c r="L15" s="17">
        <v>0.0</v>
      </c>
      <c r="M15" s="17">
        <v>0.0</v>
      </c>
      <c r="N15" s="17">
        <v>0.0</v>
      </c>
      <c r="O15" s="17">
        <f t="shared" si="6"/>
        <v>0.0</v>
      </c>
      <c r="P15" s="17">
        <v>0.0</v>
      </c>
      <c r="Q15" s="17">
        <v>0.0</v>
      </c>
      <c r="R15" s="17">
        <v>0.0</v>
      </c>
      <c r="S15" s="17">
        <v>0.0</v>
      </c>
      <c r="T15" s="17">
        <v>0.0</v>
      </c>
      <c r="U15" s="17">
        <f t="shared" si="7"/>
        <v>0.0</v>
      </c>
      <c r="V15" s="17">
        <v>0.0</v>
      </c>
      <c r="W15" s="17">
        <v>0.0</v>
      </c>
      <c r="X15" s="17">
        <v>0.0</v>
      </c>
      <c r="Y15" s="17">
        <f t="shared" si="8"/>
        <v>0.0</v>
      </c>
      <c r="Z15" s="17">
        <v>0.0</v>
      </c>
      <c r="AA15" s="18">
        <f t="shared" si="0"/>
        <v>2.0</v>
      </c>
      <c r="AB15" s="19">
        <f t="shared" si="1"/>
        <v>0.0</v>
      </c>
      <c r="AC15" s="19">
        <f t="shared" si="2"/>
        <v>2.4</v>
      </c>
      <c r="AD15" s="20">
        <v>4.8</v>
      </c>
      <c r="AE15" s="19">
        <f t="shared" si="9"/>
        <v>-2.4</v>
      </c>
      <c r="AF15" s="19"/>
      <c r="AG15" s="19">
        <f t="shared" si="3"/>
        <v>0.0</v>
      </c>
      <c r="AH15" s="19"/>
    </row>
    <row r="16" spans="8:8">
      <c r="A16" s="17" t="s">
        <v>32</v>
      </c>
      <c r="B16" s="17">
        <v>601007.0</v>
      </c>
      <c r="C16" s="17">
        <f t="shared" si="4"/>
        <v>4.0</v>
      </c>
      <c r="D16" s="17">
        <v>0.0</v>
      </c>
      <c r="E16" s="17">
        <v>4.0</v>
      </c>
      <c r="F16" s="17">
        <v>0.0</v>
      </c>
      <c r="G16" s="17">
        <v>0.0</v>
      </c>
      <c r="H16" s="17">
        <v>0.0</v>
      </c>
      <c r="I16" s="17">
        <f t="shared" si="5"/>
        <v>0.0</v>
      </c>
      <c r="J16" s="17">
        <v>0.0</v>
      </c>
      <c r="K16" s="17">
        <v>0.0</v>
      </c>
      <c r="L16" s="17">
        <v>0.0</v>
      </c>
      <c r="M16" s="17">
        <v>0.0</v>
      </c>
      <c r="N16" s="17">
        <v>0.0</v>
      </c>
      <c r="O16" s="17">
        <f t="shared" si="6"/>
        <v>0.0</v>
      </c>
      <c r="P16" s="17">
        <v>0.0</v>
      </c>
      <c r="Q16" s="17">
        <v>0.0</v>
      </c>
      <c r="R16" s="17">
        <v>0.0</v>
      </c>
      <c r="S16" s="17">
        <v>0.0</v>
      </c>
      <c r="T16" s="17">
        <v>0.0</v>
      </c>
      <c r="U16" s="17">
        <f t="shared" si="7"/>
        <v>0.0</v>
      </c>
      <c r="V16" s="17">
        <v>0.0</v>
      </c>
      <c r="W16" s="17">
        <v>0.0</v>
      </c>
      <c r="X16" s="17">
        <v>0.0</v>
      </c>
      <c r="Y16" s="17">
        <f t="shared" si="8"/>
        <v>0.0</v>
      </c>
      <c r="Z16" s="17">
        <v>0.0</v>
      </c>
      <c r="AA16" s="18">
        <f t="shared" si="0"/>
        <v>4.0</v>
      </c>
      <c r="AB16" s="19">
        <f t="shared" si="1"/>
        <v>0.0</v>
      </c>
      <c r="AC16" s="19">
        <f t="shared" si="2"/>
        <v>4.8</v>
      </c>
      <c r="AD16" s="20">
        <v>0.0</v>
      </c>
      <c r="AE16" s="19">
        <f t="shared" si="9"/>
        <v>4.8</v>
      </c>
      <c r="AF16" s="19"/>
      <c r="AG16" s="19">
        <f t="shared" si="3"/>
        <v>9.6</v>
      </c>
      <c r="AH16" s="19"/>
    </row>
    <row r="17" spans="8:8">
      <c r="A17" s="17" t="s">
        <v>33</v>
      </c>
      <c r="B17" s="17">
        <v>601012.0</v>
      </c>
      <c r="C17" s="17">
        <f t="shared" si="4"/>
        <v>3.0</v>
      </c>
      <c r="D17" s="17">
        <v>0.0</v>
      </c>
      <c r="E17" s="17">
        <v>3.0</v>
      </c>
      <c r="F17" s="17">
        <v>0.0</v>
      </c>
      <c r="G17" s="17">
        <v>0.0</v>
      </c>
      <c r="H17" s="17">
        <v>0.0</v>
      </c>
      <c r="I17" s="17">
        <f t="shared" si="5"/>
        <v>0.0</v>
      </c>
      <c r="J17" s="17">
        <v>0.0</v>
      </c>
      <c r="K17" s="17">
        <v>0.0</v>
      </c>
      <c r="L17" s="17">
        <v>0.0</v>
      </c>
      <c r="M17" s="17">
        <v>0.0</v>
      </c>
      <c r="N17" s="17">
        <v>0.0</v>
      </c>
      <c r="O17" s="17">
        <f t="shared" si="6"/>
        <v>7.0</v>
      </c>
      <c r="P17" s="17">
        <v>0.0</v>
      </c>
      <c r="Q17" s="17">
        <v>7.0</v>
      </c>
      <c r="R17" s="17">
        <v>0.0</v>
      </c>
      <c r="S17" s="17">
        <v>0.0</v>
      </c>
      <c r="T17" s="17">
        <v>0.0</v>
      </c>
      <c r="U17" s="17">
        <f t="shared" si="7"/>
        <v>0.0</v>
      </c>
      <c r="V17" s="17">
        <v>0.0</v>
      </c>
      <c r="W17" s="17">
        <v>0.0</v>
      </c>
      <c r="X17" s="17">
        <v>0.0</v>
      </c>
      <c r="Y17" s="17">
        <f t="shared" si="8"/>
        <v>0.0</v>
      </c>
      <c r="Z17" s="17">
        <v>0.0</v>
      </c>
      <c r="AA17" s="18">
        <f t="shared" si="0"/>
        <v>10.0</v>
      </c>
      <c r="AB17" s="19">
        <f t="shared" si="1"/>
        <v>0.0</v>
      </c>
      <c r="AC17" s="19">
        <f t="shared" si="2"/>
        <v>12.0</v>
      </c>
      <c r="AD17" s="17">
        <v>0.0</v>
      </c>
      <c r="AE17" s="19">
        <f t="shared" si="9"/>
        <v>12.0</v>
      </c>
      <c r="AF17" s="17"/>
      <c r="AG17" s="19">
        <f t="shared" si="3"/>
        <v>24.0</v>
      </c>
      <c r="AH17" s="19"/>
    </row>
    <row r="18" spans="8:8">
      <c r="A18" s="8" t="s">
        <v>34</v>
      </c>
      <c r="B18" s="17"/>
      <c r="C18" s="17">
        <f t="shared" si="4"/>
        <v>0.0</v>
      </c>
      <c r="D18" s="17"/>
      <c r="E18" s="17"/>
      <c r="F18" s="17"/>
      <c r="G18" s="17"/>
      <c r="H18" s="17"/>
      <c r="I18" s="17">
        <f t="shared" si="5"/>
        <v>0.0</v>
      </c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8"/>
      <c r="AB18" s="19"/>
      <c r="AC18" s="19"/>
      <c r="AD18" s="20"/>
      <c r="AE18" s="19"/>
      <c r="AF18" s="19"/>
      <c r="AG18" s="19"/>
      <c r="AH18" s="19"/>
    </row>
    <row r="19" spans="8:8">
      <c r="A19" s="17" t="s">
        <v>35</v>
      </c>
      <c r="B19" s="17">
        <v>602001.0</v>
      </c>
      <c r="C19" s="17">
        <f t="shared" si="4"/>
        <v>3.0</v>
      </c>
      <c r="D19" s="17">
        <v>1.0</v>
      </c>
      <c r="E19" s="17">
        <v>2.0</v>
      </c>
      <c r="F19" s="17">
        <v>0.0</v>
      </c>
      <c r="G19" s="17">
        <v>0.0</v>
      </c>
      <c r="H19" s="17">
        <v>0.0</v>
      </c>
      <c r="I19" s="17">
        <f t="shared" si="5"/>
        <v>0.0</v>
      </c>
      <c r="J19" s="17">
        <v>0.0</v>
      </c>
      <c r="K19" s="17">
        <v>0.0</v>
      </c>
      <c r="L19" s="17">
        <v>0.0</v>
      </c>
      <c r="M19" s="17">
        <v>0.0</v>
      </c>
      <c r="N19" s="17">
        <v>0.0</v>
      </c>
      <c r="O19" s="17">
        <f t="shared" si="6"/>
        <v>23.0</v>
      </c>
      <c r="P19" s="17">
        <v>5.0</v>
      </c>
      <c r="Q19" s="17">
        <v>16.0</v>
      </c>
      <c r="R19" s="17">
        <v>2.0</v>
      </c>
      <c r="S19" s="17">
        <v>0.0</v>
      </c>
      <c r="T19" s="17">
        <v>0.0</v>
      </c>
      <c r="U19" s="17">
        <f t="shared" si="7"/>
        <v>3.0</v>
      </c>
      <c r="V19" s="17">
        <v>2.0</v>
      </c>
      <c r="W19" s="17">
        <v>0.0</v>
      </c>
      <c r="X19" s="17">
        <v>1.0</v>
      </c>
      <c r="Y19" s="17">
        <f t="shared" si="8"/>
        <v>0.0</v>
      </c>
      <c r="Z19" s="17">
        <v>0.0</v>
      </c>
      <c r="AA19" s="18">
        <f t="shared" si="10" ref="AA19:AA26">D19+E19+G19+J19+K19+M19+P19+Q19+S19+V19+W19+Z19</f>
        <v>26.0</v>
      </c>
      <c r="AB19" s="19">
        <f t="shared" si="11" ref="AB19:AB26">F19+H19+L19+N19+R19+T19+X19</f>
        <v>3.0</v>
      </c>
      <c r="AC19" s="19">
        <f t="shared" si="12" ref="AC19:AC26">ROUND((AA19*12000+AB19*8000)/10000,2)</f>
        <v>33.6</v>
      </c>
      <c r="AD19" s="20">
        <v>0.0</v>
      </c>
      <c r="AE19" s="19">
        <f t="shared" si="13" ref="AE19:AE26">AC19-AD19</f>
        <v>33.6</v>
      </c>
      <c r="AF19" s="19">
        <v>9.4</v>
      </c>
      <c r="AG19" s="19">
        <f t="shared" si="14" ref="AG19:AG26">AC19+AE19-AF19</f>
        <v>57.800000000000004</v>
      </c>
      <c r="AH19" s="19"/>
    </row>
    <row r="20" spans="8:8">
      <c r="A20" s="17" t="s">
        <v>36</v>
      </c>
      <c r="B20" s="17">
        <v>602002.0</v>
      </c>
      <c r="C20" s="17">
        <f t="shared" si="4"/>
        <v>3.0</v>
      </c>
      <c r="D20" s="17">
        <v>0.0</v>
      </c>
      <c r="E20" s="17">
        <v>3.0</v>
      </c>
      <c r="F20" s="17">
        <v>0.0</v>
      </c>
      <c r="G20" s="17">
        <v>0.0</v>
      </c>
      <c r="H20" s="17">
        <v>0.0</v>
      </c>
      <c r="I20" s="17">
        <f t="shared" si="5"/>
        <v>3.0</v>
      </c>
      <c r="J20" s="17">
        <v>0.0</v>
      </c>
      <c r="K20" s="17">
        <v>3.0</v>
      </c>
      <c r="L20" s="17">
        <v>0.0</v>
      </c>
      <c r="M20" s="17">
        <v>0.0</v>
      </c>
      <c r="N20" s="17">
        <v>0.0</v>
      </c>
      <c r="O20" s="17">
        <f t="shared" si="6"/>
        <v>0.0</v>
      </c>
      <c r="P20" s="17">
        <v>0.0</v>
      </c>
      <c r="Q20" s="17">
        <v>0.0</v>
      </c>
      <c r="R20" s="17">
        <v>0.0</v>
      </c>
      <c r="S20" s="17">
        <v>0.0</v>
      </c>
      <c r="T20" s="17">
        <v>0.0</v>
      </c>
      <c r="U20" s="17">
        <f t="shared" si="7"/>
        <v>0.0</v>
      </c>
      <c r="V20" s="17">
        <v>0.0</v>
      </c>
      <c r="W20" s="17">
        <v>0.0</v>
      </c>
      <c r="X20" s="17">
        <v>0.0</v>
      </c>
      <c r="Y20" s="17">
        <f t="shared" si="8"/>
        <v>0.0</v>
      </c>
      <c r="Z20" s="17">
        <v>0.0</v>
      </c>
      <c r="AA20" s="18">
        <f t="shared" si="10"/>
        <v>6.0</v>
      </c>
      <c r="AB20" s="19">
        <f t="shared" si="11"/>
        <v>0.0</v>
      </c>
      <c r="AC20" s="19">
        <f t="shared" si="12"/>
        <v>7.2</v>
      </c>
      <c r="AD20" s="20">
        <v>7.2</v>
      </c>
      <c r="AE20" s="19">
        <f t="shared" si="13"/>
        <v>0.0</v>
      </c>
      <c r="AF20" s="19"/>
      <c r="AG20" s="19">
        <f t="shared" si="14"/>
        <v>7.2</v>
      </c>
      <c r="AH20" s="19"/>
    </row>
    <row r="21" spans="8:8">
      <c r="A21" s="17" t="s">
        <v>37</v>
      </c>
      <c r="B21" s="17">
        <v>602003.0</v>
      </c>
      <c r="C21" s="17">
        <f t="shared" si="4"/>
        <v>0.0</v>
      </c>
      <c r="D21" s="17">
        <v>0.0</v>
      </c>
      <c r="E21" s="17">
        <v>0.0</v>
      </c>
      <c r="F21" s="17">
        <v>0.0</v>
      </c>
      <c r="G21" s="17">
        <v>0.0</v>
      </c>
      <c r="H21" s="17">
        <v>0.0</v>
      </c>
      <c r="I21" s="17">
        <f t="shared" si="5"/>
        <v>1.0</v>
      </c>
      <c r="J21" s="17">
        <v>0.0</v>
      </c>
      <c r="K21" s="17">
        <v>1.0</v>
      </c>
      <c r="L21" s="17">
        <v>0.0</v>
      </c>
      <c r="M21" s="17">
        <v>0.0</v>
      </c>
      <c r="N21" s="17">
        <v>0.0</v>
      </c>
      <c r="O21" s="17">
        <f t="shared" si="6"/>
        <v>3.0</v>
      </c>
      <c r="P21" s="17">
        <v>0.0</v>
      </c>
      <c r="Q21" s="17">
        <v>3.0</v>
      </c>
      <c r="R21" s="17">
        <v>0.0</v>
      </c>
      <c r="S21" s="17">
        <v>0.0</v>
      </c>
      <c r="T21" s="17">
        <v>0.0</v>
      </c>
      <c r="U21" s="17">
        <f t="shared" si="7"/>
        <v>0.0</v>
      </c>
      <c r="V21" s="17">
        <v>0.0</v>
      </c>
      <c r="W21" s="17">
        <v>0.0</v>
      </c>
      <c r="X21" s="17">
        <v>0.0</v>
      </c>
      <c r="Y21" s="17">
        <f t="shared" si="8"/>
        <v>0.0</v>
      </c>
      <c r="Z21" s="17">
        <v>0.0</v>
      </c>
      <c r="AA21" s="18">
        <f t="shared" si="10"/>
        <v>4.0</v>
      </c>
      <c r="AB21" s="19">
        <f t="shared" si="11"/>
        <v>0.0</v>
      </c>
      <c r="AC21" s="19">
        <f t="shared" si="12"/>
        <v>4.8</v>
      </c>
      <c r="AD21" s="20">
        <v>9.6</v>
      </c>
      <c r="AE21" s="19">
        <f t="shared" si="13"/>
        <v>-4.8</v>
      </c>
      <c r="AF21" s="19"/>
      <c r="AG21" s="19">
        <f t="shared" si="14"/>
        <v>0.0</v>
      </c>
      <c r="AH21" s="19"/>
    </row>
    <row r="22" spans="8:8">
      <c r="A22" s="17" t="s">
        <v>38</v>
      </c>
      <c r="B22" s="17">
        <v>602005.0</v>
      </c>
      <c r="C22" s="17">
        <f t="shared" si="4"/>
        <v>10.0</v>
      </c>
      <c r="D22" s="17">
        <v>6.0</v>
      </c>
      <c r="E22" s="17">
        <v>2.0</v>
      </c>
      <c r="F22" s="17">
        <v>2.0</v>
      </c>
      <c r="G22" s="17">
        <v>0.0</v>
      </c>
      <c r="H22" s="17">
        <v>0.0</v>
      </c>
      <c r="I22" s="17">
        <f t="shared" si="5"/>
        <v>1.0</v>
      </c>
      <c r="J22" s="17">
        <v>0.0</v>
      </c>
      <c r="K22" s="17">
        <v>1.0</v>
      </c>
      <c r="L22" s="17">
        <v>0.0</v>
      </c>
      <c r="M22" s="17">
        <v>0.0</v>
      </c>
      <c r="N22" s="17">
        <v>0.0</v>
      </c>
      <c r="O22" s="17">
        <f t="shared" si="6"/>
        <v>0.0</v>
      </c>
      <c r="P22" s="17">
        <v>0.0</v>
      </c>
      <c r="Q22" s="17">
        <v>0.0</v>
      </c>
      <c r="R22" s="17">
        <v>0.0</v>
      </c>
      <c r="S22" s="17">
        <v>0.0</v>
      </c>
      <c r="T22" s="17">
        <v>0.0</v>
      </c>
      <c r="U22" s="17">
        <f t="shared" si="7"/>
        <v>0.0</v>
      </c>
      <c r="V22" s="17">
        <v>0.0</v>
      </c>
      <c r="W22" s="17">
        <v>0.0</v>
      </c>
      <c r="X22" s="17">
        <v>0.0</v>
      </c>
      <c r="Y22" s="17">
        <f t="shared" si="8"/>
        <v>0.0</v>
      </c>
      <c r="Z22" s="17">
        <v>0.0</v>
      </c>
      <c r="AA22" s="18">
        <f t="shared" si="10"/>
        <v>9.0</v>
      </c>
      <c r="AB22" s="19">
        <f t="shared" si="11"/>
        <v>2.0</v>
      </c>
      <c r="AC22" s="19">
        <f t="shared" si="12"/>
        <v>12.4</v>
      </c>
      <c r="AD22" s="20">
        <v>4.8</v>
      </c>
      <c r="AE22" s="19">
        <f t="shared" si="13"/>
        <v>7.6000000000000005</v>
      </c>
      <c r="AF22" s="19"/>
      <c r="AG22" s="19">
        <f t="shared" si="14"/>
        <v>20.0</v>
      </c>
      <c r="AH22" s="19"/>
    </row>
    <row r="23" spans="8:8">
      <c r="A23" s="17" t="s">
        <v>39</v>
      </c>
      <c r="B23" s="17">
        <v>602006.0</v>
      </c>
      <c r="C23" s="17">
        <f t="shared" si="4"/>
        <v>8.0</v>
      </c>
      <c r="D23" s="17">
        <v>1.0</v>
      </c>
      <c r="E23" s="17">
        <v>6.0</v>
      </c>
      <c r="F23" s="17">
        <v>1.0</v>
      </c>
      <c r="G23" s="17">
        <v>0.0</v>
      </c>
      <c r="H23" s="17">
        <v>0.0</v>
      </c>
      <c r="I23" s="17">
        <f t="shared" si="5"/>
        <v>5.0</v>
      </c>
      <c r="J23" s="17">
        <v>1.0</v>
      </c>
      <c r="K23" s="17">
        <v>3.0</v>
      </c>
      <c r="L23" s="17">
        <v>1.0</v>
      </c>
      <c r="M23" s="17">
        <v>0.0</v>
      </c>
      <c r="N23" s="17">
        <v>0.0</v>
      </c>
      <c r="O23" s="17">
        <f t="shared" si="6"/>
        <v>8.0</v>
      </c>
      <c r="P23" s="17">
        <v>7.0</v>
      </c>
      <c r="Q23" s="17">
        <v>1.0</v>
      </c>
      <c r="R23" s="17">
        <v>0.0</v>
      </c>
      <c r="S23" s="17">
        <v>0.0</v>
      </c>
      <c r="T23" s="17">
        <v>0.0</v>
      </c>
      <c r="U23" s="17">
        <f t="shared" si="7"/>
        <v>0.0</v>
      </c>
      <c r="V23" s="17">
        <v>0.0</v>
      </c>
      <c r="W23" s="17">
        <v>0.0</v>
      </c>
      <c r="X23" s="17">
        <v>0.0</v>
      </c>
      <c r="Y23" s="17">
        <f t="shared" si="8"/>
        <v>0.0</v>
      </c>
      <c r="Z23" s="17">
        <v>0.0</v>
      </c>
      <c r="AA23" s="18">
        <f t="shared" si="10"/>
        <v>19.0</v>
      </c>
      <c r="AB23" s="19">
        <f t="shared" si="11"/>
        <v>2.0</v>
      </c>
      <c r="AC23" s="19">
        <f t="shared" si="12"/>
        <v>24.4</v>
      </c>
      <c r="AD23" s="17">
        <v>27.6</v>
      </c>
      <c r="AE23" s="19">
        <f t="shared" si="13"/>
        <v>-3.200000000000003</v>
      </c>
      <c r="AF23" s="19"/>
      <c r="AG23" s="19">
        <f t="shared" si="14"/>
        <v>21.2</v>
      </c>
      <c r="AH23" s="19"/>
    </row>
    <row r="24" spans="8:8">
      <c r="A24" s="17" t="s">
        <v>40</v>
      </c>
      <c r="B24" s="17">
        <v>602007.0</v>
      </c>
      <c r="C24" s="17">
        <f t="shared" si="4"/>
        <v>2.0</v>
      </c>
      <c r="D24" s="17">
        <v>2.0</v>
      </c>
      <c r="E24" s="17">
        <v>0.0</v>
      </c>
      <c r="F24" s="17">
        <v>0.0</v>
      </c>
      <c r="G24" s="17">
        <v>0.0</v>
      </c>
      <c r="H24" s="17">
        <v>0.0</v>
      </c>
      <c r="I24" s="17">
        <f t="shared" si="5"/>
        <v>0.0</v>
      </c>
      <c r="J24" s="17">
        <v>0.0</v>
      </c>
      <c r="K24" s="17">
        <v>0.0</v>
      </c>
      <c r="L24" s="17">
        <v>0.0</v>
      </c>
      <c r="M24" s="17">
        <v>0.0</v>
      </c>
      <c r="N24" s="17">
        <v>0.0</v>
      </c>
      <c r="O24" s="17">
        <f t="shared" si="6"/>
        <v>2.0</v>
      </c>
      <c r="P24" s="17">
        <v>0.0</v>
      </c>
      <c r="Q24" s="17">
        <v>2.0</v>
      </c>
      <c r="R24" s="17">
        <v>0.0</v>
      </c>
      <c r="S24" s="17">
        <v>0.0</v>
      </c>
      <c r="T24" s="17">
        <v>0.0</v>
      </c>
      <c r="U24" s="17">
        <f t="shared" si="7"/>
        <v>0.0</v>
      </c>
      <c r="V24" s="17">
        <v>0.0</v>
      </c>
      <c r="W24" s="17">
        <v>0.0</v>
      </c>
      <c r="X24" s="17">
        <v>0.0</v>
      </c>
      <c r="Y24" s="17">
        <f t="shared" si="8"/>
        <v>0.0</v>
      </c>
      <c r="Z24" s="17">
        <v>0.0</v>
      </c>
      <c r="AA24" s="18">
        <f t="shared" si="10"/>
        <v>4.0</v>
      </c>
      <c r="AB24" s="19">
        <f t="shared" si="11"/>
        <v>0.0</v>
      </c>
      <c r="AC24" s="19">
        <f t="shared" si="12"/>
        <v>4.8</v>
      </c>
      <c r="AD24" s="17">
        <v>2.4</v>
      </c>
      <c r="AE24" s="19">
        <f t="shared" si="13"/>
        <v>2.4</v>
      </c>
      <c r="AF24" s="17"/>
      <c r="AG24" s="19">
        <f t="shared" si="14"/>
        <v>7.2</v>
      </c>
      <c r="AH24" s="19"/>
    </row>
    <row r="25" spans="8:8">
      <c r="A25" s="17" t="s">
        <v>41</v>
      </c>
      <c r="B25" s="17"/>
      <c r="C25" s="17">
        <f t="shared" si="4"/>
        <v>4.0</v>
      </c>
      <c r="D25" s="17">
        <v>2.0</v>
      </c>
      <c r="E25" s="17">
        <v>2.0</v>
      </c>
      <c r="F25" s="17">
        <v>0.0</v>
      </c>
      <c r="G25" s="17">
        <v>0.0</v>
      </c>
      <c r="H25" s="17">
        <v>0.0</v>
      </c>
      <c r="I25" s="17">
        <f t="shared" si="5"/>
        <v>0.0</v>
      </c>
      <c r="J25" s="17">
        <v>0.0</v>
      </c>
      <c r="K25" s="17">
        <v>0.0</v>
      </c>
      <c r="L25" s="17">
        <v>0.0</v>
      </c>
      <c r="M25" s="17">
        <v>0.0</v>
      </c>
      <c r="N25" s="17">
        <v>0.0</v>
      </c>
      <c r="O25" s="17">
        <f t="shared" si="6"/>
        <v>0.0</v>
      </c>
      <c r="P25" s="17">
        <v>0.0</v>
      </c>
      <c r="Q25" s="17">
        <v>0.0</v>
      </c>
      <c r="R25" s="17">
        <v>0.0</v>
      </c>
      <c r="S25" s="17">
        <v>0.0</v>
      </c>
      <c r="T25" s="17">
        <v>0.0</v>
      </c>
      <c r="U25" s="17">
        <f t="shared" si="7"/>
        <v>0.0</v>
      </c>
      <c r="V25" s="17">
        <v>0.0</v>
      </c>
      <c r="W25" s="17">
        <v>0.0</v>
      </c>
      <c r="X25" s="17">
        <v>0.0</v>
      </c>
      <c r="Y25" s="17">
        <f t="shared" si="8"/>
        <v>0.0</v>
      </c>
      <c r="Z25" s="17">
        <v>0.0</v>
      </c>
      <c r="AA25" s="18">
        <f t="shared" si="10"/>
        <v>4.0</v>
      </c>
      <c r="AB25" s="19">
        <f t="shared" si="11"/>
        <v>0.0</v>
      </c>
      <c r="AC25" s="19">
        <f t="shared" si="12"/>
        <v>4.8</v>
      </c>
      <c r="AD25" s="20">
        <v>0.0</v>
      </c>
      <c r="AE25" s="19">
        <f t="shared" si="13"/>
        <v>4.8</v>
      </c>
      <c r="AF25" s="19"/>
      <c r="AG25" s="19">
        <f t="shared" si="14"/>
        <v>9.6</v>
      </c>
      <c r="AH25" s="19"/>
    </row>
    <row r="26" spans="8:8">
      <c r="A26" s="17" t="s">
        <v>42</v>
      </c>
      <c r="B26" s="17"/>
      <c r="C26" s="17">
        <f t="shared" si="4"/>
        <v>1.0</v>
      </c>
      <c r="D26" s="17">
        <v>0.0</v>
      </c>
      <c r="E26" s="17">
        <v>1.0</v>
      </c>
      <c r="F26" s="17">
        <v>0.0</v>
      </c>
      <c r="G26" s="17">
        <v>0.0</v>
      </c>
      <c r="H26" s="17">
        <v>0.0</v>
      </c>
      <c r="I26" s="17">
        <f t="shared" si="5"/>
        <v>0.0</v>
      </c>
      <c r="J26" s="17">
        <v>0.0</v>
      </c>
      <c r="K26" s="17">
        <v>0.0</v>
      </c>
      <c r="L26" s="17">
        <v>0.0</v>
      </c>
      <c r="M26" s="17">
        <v>0.0</v>
      </c>
      <c r="N26" s="17">
        <v>0.0</v>
      </c>
      <c r="O26" s="17">
        <f t="shared" si="6"/>
        <v>0.0</v>
      </c>
      <c r="P26" s="17">
        <v>0.0</v>
      </c>
      <c r="Q26" s="17">
        <v>0.0</v>
      </c>
      <c r="R26" s="17">
        <v>0.0</v>
      </c>
      <c r="S26" s="17">
        <v>0.0</v>
      </c>
      <c r="T26" s="17">
        <v>0.0</v>
      </c>
      <c r="U26" s="17">
        <f t="shared" si="7"/>
        <v>0.0</v>
      </c>
      <c r="V26" s="17">
        <v>0.0</v>
      </c>
      <c r="W26" s="17">
        <v>0.0</v>
      </c>
      <c r="X26" s="17">
        <v>0.0</v>
      </c>
      <c r="Y26" s="17">
        <f t="shared" si="8"/>
        <v>0.0</v>
      </c>
      <c r="Z26" s="17">
        <v>0.0</v>
      </c>
      <c r="AA26" s="18">
        <f t="shared" si="10"/>
        <v>1.0</v>
      </c>
      <c r="AB26" s="19">
        <f t="shared" si="11"/>
        <v>0.0</v>
      </c>
      <c r="AC26" s="19">
        <f t="shared" si="12"/>
        <v>1.2</v>
      </c>
      <c r="AD26" s="20">
        <v>0.0</v>
      </c>
      <c r="AE26" s="19">
        <f t="shared" si="13"/>
        <v>1.2</v>
      </c>
      <c r="AF26" s="19"/>
      <c r="AG26" s="19">
        <f t="shared" si="14"/>
        <v>2.4</v>
      </c>
      <c r="AH26" s="19"/>
    </row>
    <row r="27" spans="8:8">
      <c r="A27" s="8" t="s">
        <v>43</v>
      </c>
      <c r="B27" s="17"/>
      <c r="C27" s="17">
        <f t="shared" si="4"/>
        <v>0.0</v>
      </c>
      <c r="D27" s="17"/>
      <c r="E27" s="17"/>
      <c r="F27" s="17"/>
      <c r="G27" s="17"/>
      <c r="H27" s="17"/>
      <c r="I27" s="17">
        <f t="shared" si="5"/>
        <v>0.0</v>
      </c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8"/>
      <c r="AB27" s="19"/>
      <c r="AC27" s="19"/>
      <c r="AD27" s="17"/>
      <c r="AE27" s="19"/>
      <c r="AF27" s="17"/>
      <c r="AG27" s="19"/>
      <c r="AH27" s="19"/>
    </row>
    <row r="28" spans="8:8">
      <c r="A28" s="17" t="s">
        <v>43</v>
      </c>
      <c r="B28" s="17">
        <v>603001.0</v>
      </c>
      <c r="C28" s="17">
        <f t="shared" si="4"/>
        <v>21.0</v>
      </c>
      <c r="D28" s="17">
        <v>8.0</v>
      </c>
      <c r="E28" s="17">
        <v>11.0</v>
      </c>
      <c r="F28" s="17">
        <v>2.0</v>
      </c>
      <c r="G28" s="17">
        <v>0.0</v>
      </c>
      <c r="H28" s="17">
        <v>0.0</v>
      </c>
      <c r="I28" s="17">
        <f t="shared" si="5"/>
        <v>9.0</v>
      </c>
      <c r="J28" s="17">
        <v>1.0</v>
      </c>
      <c r="K28" s="17">
        <v>7.0</v>
      </c>
      <c r="L28" s="17">
        <v>1.0</v>
      </c>
      <c r="M28" s="17">
        <v>0.0</v>
      </c>
      <c r="N28" s="17">
        <v>0.0</v>
      </c>
      <c r="O28" s="17">
        <f t="shared" si="6"/>
        <v>11.0</v>
      </c>
      <c r="P28" s="17">
        <v>2.0</v>
      </c>
      <c r="Q28" s="17">
        <v>8.0</v>
      </c>
      <c r="R28" s="17">
        <v>1.0</v>
      </c>
      <c r="S28" s="17">
        <v>0.0</v>
      </c>
      <c r="T28" s="17">
        <v>0.0</v>
      </c>
      <c r="U28" s="17">
        <f t="shared" si="7"/>
        <v>7.0</v>
      </c>
      <c r="V28" s="17">
        <v>0.0</v>
      </c>
      <c r="W28" s="17">
        <v>7.0</v>
      </c>
      <c r="X28" s="17">
        <v>0.0</v>
      </c>
      <c r="Y28" s="17">
        <f t="shared" si="8"/>
        <v>0.0</v>
      </c>
      <c r="Z28" s="17">
        <v>0.0</v>
      </c>
      <c r="AA28" s="18">
        <f>D28+E28+G28+J28+K28+M28+P28+Q28+S28+V28+W28+Z28</f>
        <v>44.0</v>
      </c>
      <c r="AB28" s="19">
        <f>F28+H28+L28+N28+R28+T28+X28</f>
        <v>4.0</v>
      </c>
      <c r="AC28" s="19">
        <f>ROUND((AA28*12000+AB28*8000)/10000,2)</f>
        <v>56.0</v>
      </c>
      <c r="AD28" s="20">
        <v>9.4</v>
      </c>
      <c r="AE28" s="19">
        <f>AC28-AD28</f>
        <v>46.6</v>
      </c>
      <c r="AF28" s="19"/>
      <c r="AG28" s="19">
        <f>AC28+AE28-AF28</f>
        <v>102.6</v>
      </c>
      <c r="AH28" s="19"/>
    </row>
    <row r="29" spans="8:8">
      <c r="A29" s="17" t="s">
        <v>44</v>
      </c>
      <c r="B29" s="17">
        <v>603004.0</v>
      </c>
      <c r="C29" s="17">
        <f t="shared" si="4"/>
        <v>1.0</v>
      </c>
      <c r="D29" s="17">
        <v>1.0</v>
      </c>
      <c r="E29" s="17">
        <v>0.0</v>
      </c>
      <c r="F29" s="17">
        <v>0.0</v>
      </c>
      <c r="G29" s="17">
        <v>0.0</v>
      </c>
      <c r="H29" s="17">
        <v>0.0</v>
      </c>
      <c r="I29" s="17">
        <f t="shared" si="5"/>
        <v>0.0</v>
      </c>
      <c r="J29" s="17">
        <v>0.0</v>
      </c>
      <c r="K29" s="17">
        <v>0.0</v>
      </c>
      <c r="L29" s="17">
        <v>0.0</v>
      </c>
      <c r="M29" s="17">
        <v>0.0</v>
      </c>
      <c r="N29" s="17">
        <v>0.0</v>
      </c>
      <c r="O29" s="17">
        <f t="shared" si="6"/>
        <v>0.0</v>
      </c>
      <c r="P29" s="17">
        <v>0.0</v>
      </c>
      <c r="Q29" s="17">
        <v>0.0</v>
      </c>
      <c r="R29" s="17">
        <v>0.0</v>
      </c>
      <c r="S29" s="17">
        <v>0.0</v>
      </c>
      <c r="T29" s="17">
        <v>0.0</v>
      </c>
      <c r="U29" s="17">
        <f t="shared" si="7"/>
        <v>0.0</v>
      </c>
      <c r="V29" s="17">
        <v>0.0</v>
      </c>
      <c r="W29" s="17">
        <v>0.0</v>
      </c>
      <c r="X29" s="17">
        <v>0.0</v>
      </c>
      <c r="Y29" s="17">
        <f t="shared" si="8"/>
        <v>0.0</v>
      </c>
      <c r="Z29" s="17">
        <v>0.0</v>
      </c>
      <c r="AA29" s="18">
        <f>D29+E29+G29+J29+K29+M29+P29+Q29+S29+V29+W29+Z29</f>
        <v>1.0</v>
      </c>
      <c r="AB29" s="19">
        <f>F29+H29+L29+N29+R29+T29+X29</f>
        <v>0.0</v>
      </c>
      <c r="AC29" s="19">
        <f>ROUND((AA29*12000+AB29*8000)/10000,2)</f>
        <v>1.2</v>
      </c>
      <c r="AD29" s="20">
        <v>7.2</v>
      </c>
      <c r="AE29" s="19">
        <f>AC29-AD29</f>
        <v>-6.0</v>
      </c>
      <c r="AF29" s="19"/>
      <c r="AG29" s="19">
        <v>0.0</v>
      </c>
      <c r="AH29" s="19">
        <v>4.8</v>
      </c>
    </row>
    <row r="30" spans="8:8" ht="13.0" customHeight="1">
      <c r="A30" s="8" t="s">
        <v>45</v>
      </c>
      <c r="B30" s="17"/>
      <c r="C30" s="17">
        <f t="shared" si="4"/>
        <v>0.0</v>
      </c>
      <c r="D30" s="17"/>
      <c r="E30" s="17"/>
      <c r="F30" s="17"/>
      <c r="G30" s="17"/>
      <c r="H30" s="17"/>
      <c r="I30" s="17">
        <f t="shared" si="5"/>
        <v>0.0</v>
      </c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8"/>
      <c r="AB30" s="19"/>
      <c r="AC30" s="19"/>
      <c r="AD30" s="20"/>
      <c r="AE30" s="19"/>
      <c r="AF30" s="19"/>
      <c r="AG30" s="19"/>
      <c r="AH30" s="19"/>
    </row>
    <row r="31" spans="8:8">
      <c r="A31" s="17" t="s">
        <v>24</v>
      </c>
      <c r="B31" s="17">
        <v>604001.0</v>
      </c>
      <c r="C31" s="17">
        <f t="shared" si="4"/>
        <v>5.0</v>
      </c>
      <c r="D31" s="17">
        <v>0.0</v>
      </c>
      <c r="E31" s="17">
        <v>0.0</v>
      </c>
      <c r="F31" s="17">
        <v>5.0</v>
      </c>
      <c r="G31" s="17">
        <v>0.0</v>
      </c>
      <c r="H31" s="17">
        <v>0.0</v>
      </c>
      <c r="I31" s="17">
        <f t="shared" si="5"/>
        <v>12.0</v>
      </c>
      <c r="J31" s="17">
        <v>1.0</v>
      </c>
      <c r="K31" s="17">
        <v>2.0</v>
      </c>
      <c r="L31" s="17">
        <v>8.0</v>
      </c>
      <c r="M31" s="17">
        <v>0.0</v>
      </c>
      <c r="N31" s="17">
        <v>1.0</v>
      </c>
      <c r="O31" s="17">
        <f t="shared" si="6"/>
        <v>9.0</v>
      </c>
      <c r="P31" s="17">
        <v>0.0</v>
      </c>
      <c r="Q31" s="17">
        <v>1.0</v>
      </c>
      <c r="R31" s="17">
        <v>8.0</v>
      </c>
      <c r="S31" s="17">
        <v>0.0</v>
      </c>
      <c r="T31" s="17">
        <v>0.0</v>
      </c>
      <c r="U31" s="17">
        <f t="shared" si="7"/>
        <v>0.0</v>
      </c>
      <c r="V31" s="17">
        <v>0.0</v>
      </c>
      <c r="W31" s="17">
        <v>0.0</v>
      </c>
      <c r="X31" s="17">
        <v>0.0</v>
      </c>
      <c r="Y31" s="17">
        <f t="shared" si="8"/>
        <v>0.0</v>
      </c>
      <c r="Z31" s="17">
        <v>0.0</v>
      </c>
      <c r="AA31" s="18">
        <f t="shared" si="15" ref="AA31:AA37">D31+E31+G31+J31+K31+M31+P31+Q31+S31+V31+W31+Z31</f>
        <v>4.0</v>
      </c>
      <c r="AB31" s="19">
        <f t="shared" si="16" ref="AB31:AB37">F31+H31+L31+N31+R31+T31+X31</f>
        <v>22.0</v>
      </c>
      <c r="AC31" s="19">
        <f t="shared" si="17" ref="AC31:AC37">ROUND((AA31*12000+AB31*8000)/10000,2)</f>
        <v>22.4</v>
      </c>
      <c r="AD31" s="20">
        <v>14.6</v>
      </c>
      <c r="AE31" s="19">
        <f t="shared" si="18" ref="AE31:AE37">AC31-AD31</f>
        <v>7.799999999999999</v>
      </c>
      <c r="AF31" s="19"/>
      <c r="AG31" s="19">
        <f t="shared" si="19" ref="AG31:AG37">AC31+AE31-AF31</f>
        <v>30.2</v>
      </c>
      <c r="AH31" s="19"/>
    </row>
    <row r="32" spans="8:8" ht="14.0" customHeight="1">
      <c r="A32" s="17" t="s">
        <v>46</v>
      </c>
      <c r="B32" s="17">
        <v>604003.0</v>
      </c>
      <c r="C32" s="17">
        <f t="shared" si="4"/>
        <v>0.0</v>
      </c>
      <c r="D32" s="17">
        <v>0.0</v>
      </c>
      <c r="E32" s="17">
        <v>0.0</v>
      </c>
      <c r="F32" s="17">
        <v>0.0</v>
      </c>
      <c r="G32" s="17">
        <v>0.0</v>
      </c>
      <c r="H32" s="17">
        <v>0.0</v>
      </c>
      <c r="I32" s="17">
        <f t="shared" si="5"/>
        <v>14.0</v>
      </c>
      <c r="J32" s="17">
        <v>0.0</v>
      </c>
      <c r="K32" s="17">
        <v>2.0</v>
      </c>
      <c r="L32" s="17">
        <v>12.0</v>
      </c>
      <c r="M32" s="17">
        <v>0.0</v>
      </c>
      <c r="N32" s="17">
        <v>0.0</v>
      </c>
      <c r="O32" s="17">
        <f t="shared" si="6"/>
        <v>50.0</v>
      </c>
      <c r="P32" s="17">
        <v>2.0</v>
      </c>
      <c r="Q32" s="17">
        <v>8.0</v>
      </c>
      <c r="R32" s="17">
        <v>39.0</v>
      </c>
      <c r="S32" s="17">
        <v>0.0</v>
      </c>
      <c r="T32" s="17">
        <v>1.0</v>
      </c>
      <c r="U32" s="17">
        <f t="shared" si="7"/>
        <v>17.0</v>
      </c>
      <c r="V32" s="17">
        <v>0.0</v>
      </c>
      <c r="W32" s="17">
        <v>0.0</v>
      </c>
      <c r="X32" s="17">
        <v>17.0</v>
      </c>
      <c r="Y32" s="17">
        <f t="shared" si="8"/>
        <v>1.0</v>
      </c>
      <c r="Z32" s="17">
        <v>1.0</v>
      </c>
      <c r="AA32" s="18">
        <f t="shared" si="15"/>
        <v>13.0</v>
      </c>
      <c r="AB32" s="19">
        <f t="shared" si="16"/>
        <v>69.0</v>
      </c>
      <c r="AC32" s="19">
        <f t="shared" si="17"/>
        <v>70.8</v>
      </c>
      <c r="AD32" s="20">
        <v>53.54</v>
      </c>
      <c r="AE32" s="19">
        <f t="shared" si="18"/>
        <v>17.259999999999998</v>
      </c>
      <c r="AF32" s="19"/>
      <c r="AG32" s="19">
        <f t="shared" si="19"/>
        <v>88.06</v>
      </c>
      <c r="AH32" s="19"/>
    </row>
    <row r="33" spans="8:8">
      <c r="A33" s="17" t="s">
        <v>47</v>
      </c>
      <c r="B33" s="17">
        <v>604004.0</v>
      </c>
      <c r="C33" s="17">
        <f t="shared" si="4"/>
        <v>46.0</v>
      </c>
      <c r="D33" s="17">
        <v>1.0</v>
      </c>
      <c r="E33" s="17">
        <v>7.0</v>
      </c>
      <c r="F33" s="17">
        <v>38.0</v>
      </c>
      <c r="G33" s="17">
        <v>0.0</v>
      </c>
      <c r="H33" s="17">
        <v>0.0</v>
      </c>
      <c r="I33" s="17">
        <f t="shared" si="5"/>
        <v>37.0</v>
      </c>
      <c r="J33" s="17">
        <v>1.0</v>
      </c>
      <c r="K33" s="17">
        <v>2.0</v>
      </c>
      <c r="L33" s="17">
        <v>34.0</v>
      </c>
      <c r="M33" s="17">
        <v>0.0</v>
      </c>
      <c r="N33" s="17">
        <v>0.0</v>
      </c>
      <c r="O33" s="17">
        <f t="shared" si="6"/>
        <v>4.0</v>
      </c>
      <c r="P33" s="17">
        <v>1.0</v>
      </c>
      <c r="Q33" s="17">
        <v>0.0</v>
      </c>
      <c r="R33" s="17">
        <v>3.0</v>
      </c>
      <c r="S33" s="17">
        <v>0.0</v>
      </c>
      <c r="T33" s="17">
        <v>0.0</v>
      </c>
      <c r="U33" s="17">
        <f t="shared" si="7"/>
        <v>12.0</v>
      </c>
      <c r="V33" s="17">
        <v>0.0</v>
      </c>
      <c r="W33" s="17">
        <v>3.0</v>
      </c>
      <c r="X33" s="17">
        <v>9.0</v>
      </c>
      <c r="Y33" s="17">
        <f t="shared" si="8"/>
        <v>0.0</v>
      </c>
      <c r="Z33" s="17">
        <v>0.0</v>
      </c>
      <c r="AA33" s="18">
        <f t="shared" si="15"/>
        <v>15.0</v>
      </c>
      <c r="AB33" s="19">
        <f t="shared" si="16"/>
        <v>84.0</v>
      </c>
      <c r="AC33" s="19">
        <f t="shared" si="17"/>
        <v>85.2</v>
      </c>
      <c r="AD33" s="20">
        <v>100.66</v>
      </c>
      <c r="AE33" s="19">
        <f t="shared" si="18"/>
        <v>-15.459999999999994</v>
      </c>
      <c r="AF33" s="19"/>
      <c r="AG33" s="19">
        <f t="shared" si="19"/>
        <v>69.74</v>
      </c>
      <c r="AH33" s="19"/>
    </row>
    <row r="34" spans="8:8">
      <c r="A34" s="17" t="s">
        <v>48</v>
      </c>
      <c r="B34" s="17">
        <v>604006.0</v>
      </c>
      <c r="C34" s="17">
        <f t="shared" si="4"/>
        <v>4.0</v>
      </c>
      <c r="D34" s="17">
        <v>2.0</v>
      </c>
      <c r="E34" s="17">
        <v>1.0</v>
      </c>
      <c r="F34" s="17">
        <v>1.0</v>
      </c>
      <c r="G34" s="17">
        <v>0.0</v>
      </c>
      <c r="H34" s="17">
        <v>0.0</v>
      </c>
      <c r="I34" s="17">
        <f t="shared" si="5"/>
        <v>7.0</v>
      </c>
      <c r="J34" s="17">
        <v>0.0</v>
      </c>
      <c r="K34" s="17">
        <v>0.0</v>
      </c>
      <c r="L34" s="17">
        <v>6.0</v>
      </c>
      <c r="M34" s="17">
        <v>1.0</v>
      </c>
      <c r="N34" s="17">
        <v>0.0</v>
      </c>
      <c r="O34" s="17">
        <f t="shared" si="6"/>
        <v>6.0</v>
      </c>
      <c r="P34" s="17">
        <v>0.0</v>
      </c>
      <c r="Q34" s="17">
        <v>0.0</v>
      </c>
      <c r="R34" s="17">
        <v>5.0</v>
      </c>
      <c r="S34" s="17">
        <v>0.0</v>
      </c>
      <c r="T34" s="17">
        <v>1.0</v>
      </c>
      <c r="U34" s="17">
        <f t="shared" si="7"/>
        <v>25.0</v>
      </c>
      <c r="V34" s="17">
        <v>0.0</v>
      </c>
      <c r="W34" s="17">
        <v>0.0</v>
      </c>
      <c r="X34" s="17">
        <v>25.0</v>
      </c>
      <c r="Y34" s="17">
        <f t="shared" si="8"/>
        <v>1.0</v>
      </c>
      <c r="Z34" s="17">
        <v>1.0</v>
      </c>
      <c r="AA34" s="18">
        <f t="shared" si="15"/>
        <v>5.0</v>
      </c>
      <c r="AB34" s="19">
        <f t="shared" si="16"/>
        <v>38.0</v>
      </c>
      <c r="AC34" s="19">
        <f t="shared" si="17"/>
        <v>36.4</v>
      </c>
      <c r="AD34" s="17">
        <v>0.0</v>
      </c>
      <c r="AE34" s="19">
        <f t="shared" si="18"/>
        <v>36.4</v>
      </c>
      <c r="AF34" s="17">
        <v>36.34</v>
      </c>
      <c r="AG34" s="19">
        <f t="shared" si="19"/>
        <v>36.459999999999994</v>
      </c>
      <c r="AH34" s="19"/>
    </row>
    <row r="35" spans="8:8">
      <c r="A35" s="17" t="s">
        <v>49</v>
      </c>
      <c r="B35" s="17">
        <v>604007.0</v>
      </c>
      <c r="C35" s="17">
        <f t="shared" si="4"/>
        <v>11.0</v>
      </c>
      <c r="D35" s="17">
        <v>0.0</v>
      </c>
      <c r="E35" s="17">
        <v>5.0</v>
      </c>
      <c r="F35" s="17">
        <v>2.0</v>
      </c>
      <c r="G35" s="17">
        <v>4.0</v>
      </c>
      <c r="H35" s="17">
        <v>0.0</v>
      </c>
      <c r="I35" s="17">
        <f t="shared" si="5"/>
        <v>90.0</v>
      </c>
      <c r="J35" s="17">
        <v>0.0</v>
      </c>
      <c r="K35" s="17">
        <v>8.0</v>
      </c>
      <c r="L35" s="17">
        <v>52.0</v>
      </c>
      <c r="M35" s="17">
        <v>7.0</v>
      </c>
      <c r="N35" s="17">
        <v>23.0</v>
      </c>
      <c r="O35" s="17">
        <f t="shared" si="6"/>
        <v>105.0</v>
      </c>
      <c r="P35" s="17">
        <v>0.0</v>
      </c>
      <c r="Q35" s="17">
        <v>8.0</v>
      </c>
      <c r="R35" s="17">
        <v>72.0</v>
      </c>
      <c r="S35" s="17">
        <v>3.0</v>
      </c>
      <c r="T35" s="17">
        <v>22.0</v>
      </c>
      <c r="U35" s="17">
        <f t="shared" si="7"/>
        <v>70.0</v>
      </c>
      <c r="V35" s="17">
        <v>0.0</v>
      </c>
      <c r="W35" s="17">
        <v>5.0</v>
      </c>
      <c r="X35" s="17">
        <v>65.0</v>
      </c>
      <c r="Y35" s="17">
        <f t="shared" si="8"/>
        <v>0.0</v>
      </c>
      <c r="Z35" s="17">
        <v>0.0</v>
      </c>
      <c r="AA35" s="18">
        <f t="shared" si="15"/>
        <v>40.0</v>
      </c>
      <c r="AB35" s="19">
        <f t="shared" si="16"/>
        <v>236.0</v>
      </c>
      <c r="AC35" s="19">
        <f t="shared" si="17"/>
        <v>236.8</v>
      </c>
      <c r="AD35" s="20">
        <v>294.24</v>
      </c>
      <c r="AE35" s="19">
        <f t="shared" si="18"/>
        <v>-57.44</v>
      </c>
      <c r="AF35" s="19"/>
      <c r="AG35" s="19">
        <f t="shared" si="19"/>
        <v>179.36</v>
      </c>
      <c r="AH35" s="19"/>
    </row>
    <row r="36" spans="8:8">
      <c r="A36" s="17" t="s">
        <v>50</v>
      </c>
      <c r="B36" s="17">
        <v>604002.0</v>
      </c>
      <c r="C36" s="17">
        <f t="shared" si="4"/>
        <v>0.0</v>
      </c>
      <c r="D36" s="17">
        <v>0.0</v>
      </c>
      <c r="E36" s="17">
        <v>0.0</v>
      </c>
      <c r="F36" s="17">
        <v>0.0</v>
      </c>
      <c r="G36" s="17">
        <v>0.0</v>
      </c>
      <c r="H36" s="17">
        <v>0.0</v>
      </c>
      <c r="I36" s="17">
        <f t="shared" si="5"/>
        <v>1.0</v>
      </c>
      <c r="J36" s="17">
        <v>0.0</v>
      </c>
      <c r="K36" s="17">
        <v>1.0</v>
      </c>
      <c r="L36" s="17">
        <v>0.0</v>
      </c>
      <c r="M36" s="17">
        <v>0.0</v>
      </c>
      <c r="N36" s="17">
        <v>0.0</v>
      </c>
      <c r="O36" s="17">
        <f t="shared" si="6"/>
        <v>2.0</v>
      </c>
      <c r="P36" s="17">
        <v>0.0</v>
      </c>
      <c r="Q36" s="17">
        <v>1.0</v>
      </c>
      <c r="R36" s="17">
        <v>1.0</v>
      </c>
      <c r="S36" s="17">
        <v>0.0</v>
      </c>
      <c r="T36" s="17">
        <v>0.0</v>
      </c>
      <c r="U36" s="17">
        <f t="shared" si="7"/>
        <v>1.0</v>
      </c>
      <c r="V36" s="17">
        <v>0.0</v>
      </c>
      <c r="W36" s="17">
        <v>0.0</v>
      </c>
      <c r="X36" s="17">
        <v>1.0</v>
      </c>
      <c r="Y36" s="17">
        <f t="shared" si="8"/>
        <v>0.0</v>
      </c>
      <c r="Z36" s="17">
        <v>0.0</v>
      </c>
      <c r="AA36" s="18">
        <f t="shared" si="15"/>
        <v>2.0</v>
      </c>
      <c r="AB36" s="19">
        <f t="shared" si="16"/>
        <v>2.0</v>
      </c>
      <c r="AC36" s="19">
        <f t="shared" si="17"/>
        <v>4.0</v>
      </c>
      <c r="AD36" s="20">
        <v>5.2</v>
      </c>
      <c r="AE36" s="19">
        <f t="shared" si="18"/>
        <v>-1.2000000000000002</v>
      </c>
      <c r="AF36" s="19"/>
      <c r="AG36" s="19">
        <f t="shared" si="19"/>
        <v>2.8</v>
      </c>
      <c r="AH36" s="19"/>
    </row>
    <row r="37" spans="8:8">
      <c r="A37" s="17" t="s">
        <v>51</v>
      </c>
      <c r="B37" s="17">
        <v>604008.0</v>
      </c>
      <c r="C37" s="17">
        <f t="shared" si="4"/>
        <v>6.0</v>
      </c>
      <c r="D37" s="17">
        <v>0.0</v>
      </c>
      <c r="E37" s="17">
        <v>0.0</v>
      </c>
      <c r="F37" s="17">
        <v>6.0</v>
      </c>
      <c r="G37" s="17">
        <v>0.0</v>
      </c>
      <c r="H37" s="17">
        <v>0.0</v>
      </c>
      <c r="I37" s="17">
        <f t="shared" si="5"/>
        <v>0.0</v>
      </c>
      <c r="J37" s="17">
        <v>0.0</v>
      </c>
      <c r="K37" s="17">
        <v>0.0</v>
      </c>
      <c r="L37" s="17">
        <v>0.0</v>
      </c>
      <c r="M37" s="17">
        <v>0.0</v>
      </c>
      <c r="N37" s="17">
        <v>0.0</v>
      </c>
      <c r="O37" s="17">
        <f t="shared" si="6"/>
        <v>0.0</v>
      </c>
      <c r="P37" s="17">
        <v>0.0</v>
      </c>
      <c r="Q37" s="17">
        <v>0.0</v>
      </c>
      <c r="R37" s="17">
        <v>0.0</v>
      </c>
      <c r="S37" s="17">
        <v>0.0</v>
      </c>
      <c r="T37" s="17">
        <v>0.0</v>
      </c>
      <c r="U37" s="17">
        <f t="shared" si="7"/>
        <v>2.0</v>
      </c>
      <c r="V37" s="17">
        <v>0.0</v>
      </c>
      <c r="W37" s="17">
        <v>0.0</v>
      </c>
      <c r="X37" s="17">
        <v>2.0</v>
      </c>
      <c r="Y37" s="17">
        <f t="shared" si="8"/>
        <v>0.0</v>
      </c>
      <c r="Z37" s="17">
        <v>0.0</v>
      </c>
      <c r="AA37" s="18">
        <f t="shared" si="15"/>
        <v>0.0</v>
      </c>
      <c r="AB37" s="19">
        <f t="shared" si="16"/>
        <v>8.0</v>
      </c>
      <c r="AC37" s="19">
        <f t="shared" si="17"/>
        <v>6.4</v>
      </c>
      <c r="AD37" s="20">
        <v>2.18</v>
      </c>
      <c r="AE37" s="19">
        <f t="shared" si="18"/>
        <v>4.220000000000001</v>
      </c>
      <c r="AF37" s="19"/>
      <c r="AG37" s="19">
        <f t="shared" si="19"/>
        <v>10.62</v>
      </c>
      <c r="AH37" s="19"/>
    </row>
    <row r="38" spans="8:8">
      <c r="A38" s="8" t="s">
        <v>52</v>
      </c>
      <c r="B38" s="17"/>
      <c r="C38" s="17">
        <f t="shared" si="4"/>
        <v>0.0</v>
      </c>
      <c r="D38" s="17"/>
      <c r="E38" s="17"/>
      <c r="F38" s="17"/>
      <c r="G38" s="17"/>
      <c r="H38" s="17"/>
      <c r="I38" s="17">
        <f t="shared" si="5"/>
        <v>0.0</v>
      </c>
      <c r="J38" s="17"/>
      <c r="K38" s="17"/>
      <c r="L38" s="17"/>
      <c r="M38" s="17"/>
      <c r="N38" s="17"/>
      <c r="O38" s="17">
        <f t="shared" si="6"/>
        <v>0.0</v>
      </c>
      <c r="P38" s="17"/>
      <c r="Q38" s="17"/>
      <c r="R38" s="17"/>
      <c r="S38" s="17"/>
      <c r="T38" s="17"/>
      <c r="U38" s="17">
        <f t="shared" si="7"/>
        <v>0.0</v>
      </c>
      <c r="V38" s="17"/>
      <c r="W38" s="17"/>
      <c r="X38" s="17"/>
      <c r="Y38" s="17">
        <f t="shared" si="8"/>
        <v>0.0</v>
      </c>
      <c r="Z38" s="17"/>
      <c r="AA38" s="18"/>
      <c r="AB38" s="19"/>
      <c r="AC38" s="19"/>
      <c r="AD38" s="20"/>
      <c r="AE38" s="19"/>
      <c r="AF38" s="19"/>
      <c r="AG38" s="19"/>
      <c r="AH38" s="19"/>
    </row>
    <row r="39" spans="8:8">
      <c r="A39" s="17" t="s">
        <v>24</v>
      </c>
      <c r="B39" s="17">
        <v>605001.0</v>
      </c>
      <c r="C39" s="17">
        <f t="shared" si="4"/>
        <v>1.0</v>
      </c>
      <c r="D39" s="17">
        <v>0.0</v>
      </c>
      <c r="E39" s="17">
        <v>0.0</v>
      </c>
      <c r="F39" s="17">
        <v>1.0</v>
      </c>
      <c r="G39" s="17">
        <v>0.0</v>
      </c>
      <c r="H39" s="17">
        <v>0.0</v>
      </c>
      <c r="I39" s="17">
        <f t="shared" si="5"/>
        <v>3.0</v>
      </c>
      <c r="J39" s="17">
        <v>0.0</v>
      </c>
      <c r="K39" s="17">
        <v>2.0</v>
      </c>
      <c r="L39" s="17">
        <v>1.0</v>
      </c>
      <c r="M39" s="17">
        <v>0.0</v>
      </c>
      <c r="N39" s="17">
        <v>0.0</v>
      </c>
      <c r="O39" s="17">
        <f t="shared" si="6"/>
        <v>4.0</v>
      </c>
      <c r="P39" s="17">
        <v>1.0</v>
      </c>
      <c r="Q39" s="17">
        <v>3.0</v>
      </c>
      <c r="R39" s="17">
        <v>0.0</v>
      </c>
      <c r="S39" s="17">
        <v>0.0</v>
      </c>
      <c r="T39" s="17">
        <v>0.0</v>
      </c>
      <c r="U39" s="17">
        <f t="shared" si="7"/>
        <v>1.0</v>
      </c>
      <c r="V39" s="17">
        <v>1.0</v>
      </c>
      <c r="W39" s="17">
        <v>0.0</v>
      </c>
      <c r="X39" s="17">
        <v>0.0</v>
      </c>
      <c r="Y39" s="17">
        <f t="shared" si="8"/>
        <v>0.0</v>
      </c>
      <c r="Z39" s="17">
        <v>0.0</v>
      </c>
      <c r="AA39" s="18">
        <f>D39+E39+G39+J39+K39+M39+P39+Q39+S39+V39+W39+Z39</f>
        <v>7.0</v>
      </c>
      <c r="AB39" s="19">
        <f>F39+H39+L39+N39+R39+T39+X39</f>
        <v>2.0</v>
      </c>
      <c r="AC39" s="19">
        <f t="shared" si="20" ref="AC39:AC42">ROUND((AA39*12000+AB39*8000)/10000,2)</f>
        <v>10.0</v>
      </c>
      <c r="AD39" s="20">
        <v>7.6</v>
      </c>
      <c r="AE39" s="19">
        <f t="shared" si="21" ref="AE39:AE42">AC39-AD39</f>
        <v>2.4000000000000004</v>
      </c>
      <c r="AF39" s="19"/>
      <c r="AG39" s="19">
        <f t="shared" si="22" ref="AG39:AG41">AC39+AE39-AF39</f>
        <v>12.4</v>
      </c>
      <c r="AH39" s="19"/>
    </row>
    <row r="40" spans="8:8">
      <c r="A40" s="17" t="s">
        <v>53</v>
      </c>
      <c r="B40" s="17">
        <v>605002.0</v>
      </c>
      <c r="C40" s="17">
        <f t="shared" si="4"/>
        <v>4.0</v>
      </c>
      <c r="D40" s="17">
        <v>0.0</v>
      </c>
      <c r="E40" s="17">
        <v>4.0</v>
      </c>
      <c r="F40" s="17">
        <v>0.0</v>
      </c>
      <c r="G40" s="17">
        <v>0.0</v>
      </c>
      <c r="H40" s="17">
        <v>0.0</v>
      </c>
      <c r="I40" s="17">
        <f t="shared" si="5"/>
        <v>3.0</v>
      </c>
      <c r="J40" s="17">
        <v>1.0</v>
      </c>
      <c r="K40" s="17">
        <v>2.0</v>
      </c>
      <c r="L40" s="17">
        <v>0.0</v>
      </c>
      <c r="M40" s="17">
        <v>0.0</v>
      </c>
      <c r="N40" s="17">
        <v>0.0</v>
      </c>
      <c r="O40" s="17">
        <f t="shared" si="6"/>
        <v>1.0</v>
      </c>
      <c r="P40" s="17">
        <v>0.0</v>
      </c>
      <c r="Q40" s="17">
        <v>1.0</v>
      </c>
      <c r="R40" s="17">
        <v>0.0</v>
      </c>
      <c r="S40" s="17">
        <v>0.0</v>
      </c>
      <c r="T40" s="17">
        <v>0.0</v>
      </c>
      <c r="U40" s="17">
        <f t="shared" si="7"/>
        <v>1.0</v>
      </c>
      <c r="V40" s="17">
        <v>1.0</v>
      </c>
      <c r="W40" s="17">
        <v>0.0</v>
      </c>
      <c r="X40" s="17">
        <v>0.0</v>
      </c>
      <c r="Y40" s="17">
        <f t="shared" si="8"/>
        <v>0.0</v>
      </c>
      <c r="Z40" s="17">
        <v>0.0</v>
      </c>
      <c r="AA40" s="18">
        <f>D40+E40+G40+J40+K40+M40+P40+Q40+S40+V40+W40+Z40</f>
        <v>9.0</v>
      </c>
      <c r="AB40" s="19">
        <f>F40+H40+L40+N40+R40+T40+X40</f>
        <v>0.0</v>
      </c>
      <c r="AC40" s="19">
        <f t="shared" si="20"/>
        <v>10.8</v>
      </c>
      <c r="AD40" s="17">
        <v>9.0</v>
      </c>
      <c r="AE40" s="19">
        <f t="shared" si="21"/>
        <v>1.8000000000000007</v>
      </c>
      <c r="AF40" s="17"/>
      <c r="AG40" s="19">
        <f t="shared" si="22"/>
        <v>12.6</v>
      </c>
      <c r="AH40" s="19"/>
    </row>
    <row r="41" spans="8:8">
      <c r="A41" s="17" t="s">
        <v>54</v>
      </c>
      <c r="B41" s="17">
        <v>605005.0</v>
      </c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8">
        <v>0.0</v>
      </c>
      <c r="AB41" s="19">
        <v>0.0</v>
      </c>
      <c r="AC41" s="19">
        <f t="shared" si="20"/>
        <v>0.0</v>
      </c>
      <c r="AD41" s="17">
        <v>0.0</v>
      </c>
      <c r="AE41" s="19">
        <f t="shared" si="21"/>
        <v>0.0</v>
      </c>
      <c r="AF41" s="19">
        <v>11.0</v>
      </c>
      <c r="AG41" s="19">
        <v>0.0</v>
      </c>
      <c r="AH41" s="19"/>
    </row>
    <row r="42" spans="8:8">
      <c r="A42" s="17" t="s">
        <v>55</v>
      </c>
      <c r="B42" s="17">
        <v>605004.0</v>
      </c>
      <c r="C42" s="17">
        <f t="shared" si="23" ref="C42:C71">SUM(D42:H42)</f>
        <v>2.0</v>
      </c>
      <c r="D42" s="17">
        <v>0.0</v>
      </c>
      <c r="E42" s="17">
        <v>2.0</v>
      </c>
      <c r="F42" s="17">
        <v>0.0</v>
      </c>
      <c r="G42" s="17">
        <v>0.0</v>
      </c>
      <c r="H42" s="17">
        <v>0.0</v>
      </c>
      <c r="I42" s="17">
        <f t="shared" si="24" ref="I42:I71">SUM(J42:N42)</f>
        <v>5.0</v>
      </c>
      <c r="J42" s="17">
        <v>0.0</v>
      </c>
      <c r="K42" s="17">
        <v>4.0</v>
      </c>
      <c r="L42" s="17">
        <v>1.0</v>
      </c>
      <c r="M42" s="17">
        <v>0.0</v>
      </c>
      <c r="N42" s="17">
        <v>0.0</v>
      </c>
      <c r="O42" s="17">
        <f t="shared" si="25" ref="O42:O71">SUM(P42:T42)</f>
        <v>2.0</v>
      </c>
      <c r="P42" s="17">
        <v>0.0</v>
      </c>
      <c r="Q42" s="17">
        <v>2.0</v>
      </c>
      <c r="R42" s="17">
        <v>0.0</v>
      </c>
      <c r="S42" s="17">
        <v>0.0</v>
      </c>
      <c r="T42" s="17">
        <v>0.0</v>
      </c>
      <c r="U42" s="17">
        <f t="shared" si="26" ref="U42:U71">SUM(V42:X42)</f>
        <v>1.0</v>
      </c>
      <c r="V42" s="17">
        <v>0.0</v>
      </c>
      <c r="W42" s="17">
        <v>0.0</v>
      </c>
      <c r="X42" s="17">
        <v>1.0</v>
      </c>
      <c r="Y42" s="17">
        <f t="shared" si="27" ref="Y42:Y71">Z42</f>
        <v>0.0</v>
      </c>
      <c r="Z42" s="17">
        <v>0.0</v>
      </c>
      <c r="AA42" s="18">
        <f>D42+E42+G42+J42+K42+M42+P42+Q42+S42+V42+W42+Z42</f>
        <v>8.0</v>
      </c>
      <c r="AB42" s="19">
        <f>F42+H42+L42+N42+R42+T42+X42</f>
        <v>2.0</v>
      </c>
      <c r="AC42" s="19">
        <f t="shared" si="20"/>
        <v>11.2</v>
      </c>
      <c r="AD42" s="20">
        <v>9.4</v>
      </c>
      <c r="AE42" s="19">
        <f t="shared" si="21"/>
        <v>1.799999999999999</v>
      </c>
      <c r="AF42" s="19"/>
      <c r="AG42" s="19">
        <f>AC42+AE42-AF42</f>
        <v>13.0</v>
      </c>
      <c r="AH42" s="19"/>
    </row>
    <row r="43" spans="8:8">
      <c r="A43" s="8" t="s">
        <v>56</v>
      </c>
      <c r="B43" s="17"/>
      <c r="C43" s="17">
        <f t="shared" si="23"/>
        <v>0.0</v>
      </c>
      <c r="D43" s="17"/>
      <c r="E43" s="17"/>
      <c r="F43" s="17"/>
      <c r="G43" s="17"/>
      <c r="H43" s="17"/>
      <c r="I43" s="17">
        <f t="shared" si="24"/>
        <v>0.0</v>
      </c>
      <c r="J43" s="17"/>
      <c r="K43" s="17"/>
      <c r="L43" s="17"/>
      <c r="M43" s="17"/>
      <c r="N43" s="17"/>
      <c r="O43" s="17">
        <f t="shared" si="25"/>
        <v>0.0</v>
      </c>
      <c r="P43" s="17"/>
      <c r="Q43" s="17"/>
      <c r="R43" s="17"/>
      <c r="S43" s="17"/>
      <c r="T43" s="17"/>
      <c r="U43" s="17">
        <f t="shared" si="26"/>
        <v>0.0</v>
      </c>
      <c r="V43" s="17"/>
      <c r="W43" s="17"/>
      <c r="X43" s="17"/>
      <c r="Y43" s="17">
        <f t="shared" si="27"/>
        <v>0.0</v>
      </c>
      <c r="Z43" s="17"/>
      <c r="AA43" s="18"/>
      <c r="AB43" s="19"/>
      <c r="AC43" s="19"/>
      <c r="AD43" s="20"/>
      <c r="AE43" s="19"/>
      <c r="AF43" s="19"/>
      <c r="AG43" s="19"/>
      <c r="AH43" s="19"/>
    </row>
    <row r="44" spans="8:8">
      <c r="A44" s="17" t="s">
        <v>24</v>
      </c>
      <c r="B44" s="17">
        <v>606001.0</v>
      </c>
      <c r="C44" s="17">
        <f t="shared" si="23"/>
        <v>10.0</v>
      </c>
      <c r="D44" s="17">
        <v>0.0</v>
      </c>
      <c r="E44" s="17">
        <v>10.0</v>
      </c>
      <c r="F44" s="17">
        <v>0.0</v>
      </c>
      <c r="G44" s="17">
        <v>0.0</v>
      </c>
      <c r="H44" s="17">
        <v>0.0</v>
      </c>
      <c r="I44" s="17">
        <f t="shared" si="24"/>
        <v>6.0</v>
      </c>
      <c r="J44" s="17">
        <v>0.0</v>
      </c>
      <c r="K44" s="17">
        <v>4.0</v>
      </c>
      <c r="L44" s="17">
        <v>0.0</v>
      </c>
      <c r="M44" s="17">
        <v>1.0</v>
      </c>
      <c r="N44" s="17">
        <v>1.0</v>
      </c>
      <c r="O44" s="17">
        <f t="shared" si="25"/>
        <v>4.0</v>
      </c>
      <c r="P44" s="17">
        <v>0.0</v>
      </c>
      <c r="Q44" s="17">
        <v>3.0</v>
      </c>
      <c r="R44" s="17">
        <v>1.0</v>
      </c>
      <c r="S44" s="17">
        <v>0.0</v>
      </c>
      <c r="T44" s="17">
        <v>0.0</v>
      </c>
      <c r="U44" s="17">
        <f t="shared" si="26"/>
        <v>1.0</v>
      </c>
      <c r="V44" s="17">
        <v>0.0</v>
      </c>
      <c r="W44" s="17">
        <v>0.0</v>
      </c>
      <c r="X44" s="17">
        <v>1.0</v>
      </c>
      <c r="Y44" s="17">
        <f t="shared" si="27"/>
        <v>0.0</v>
      </c>
      <c r="Z44" s="17">
        <v>0.0</v>
      </c>
      <c r="AA44" s="18">
        <f t="shared" si="28" ref="AA44:AA54">D44+E44+G44+J44+K44+M44+P44+Q44+S44+V44+W44+Z44</f>
        <v>18.0</v>
      </c>
      <c r="AB44" s="19">
        <f t="shared" si="29" ref="AB44:AB54">F44+H44+L44+N44+R44+T44+X44</f>
        <v>3.0</v>
      </c>
      <c r="AC44" s="19">
        <f t="shared" si="30" ref="AC44:AC54">ROUND((AA44*12000+AB44*8000)/10000,2)</f>
        <v>24.0</v>
      </c>
      <c r="AD44" s="20">
        <v>17.4</v>
      </c>
      <c r="AE44" s="19">
        <f t="shared" si="31" ref="AE44:AE54">AC44-AD44</f>
        <v>6.600000000000001</v>
      </c>
      <c r="AF44" s="19"/>
      <c r="AG44" s="19">
        <f t="shared" si="32" ref="AG44:AG54">AC44+AE44-AF44</f>
        <v>30.6</v>
      </c>
      <c r="AH44" s="19"/>
    </row>
    <row r="45" spans="8:8">
      <c r="A45" s="17" t="s">
        <v>57</v>
      </c>
      <c r="B45" s="17">
        <v>606002.0</v>
      </c>
      <c r="C45" s="17">
        <f t="shared" si="23"/>
        <v>15.0</v>
      </c>
      <c r="D45" s="17">
        <v>0.0</v>
      </c>
      <c r="E45" s="17">
        <v>3.0</v>
      </c>
      <c r="F45" s="17">
        <v>12.0</v>
      </c>
      <c r="G45" s="17">
        <v>0.0</v>
      </c>
      <c r="H45" s="17">
        <v>0.0</v>
      </c>
      <c r="I45" s="17">
        <f t="shared" si="24"/>
        <v>9.0</v>
      </c>
      <c r="J45" s="17">
        <v>0.0</v>
      </c>
      <c r="K45" s="17">
        <v>0.0</v>
      </c>
      <c r="L45" s="17">
        <v>7.0</v>
      </c>
      <c r="M45" s="17">
        <v>0.0</v>
      </c>
      <c r="N45" s="17">
        <v>2.0</v>
      </c>
      <c r="O45" s="17">
        <f t="shared" si="25"/>
        <v>10.0</v>
      </c>
      <c r="P45" s="17">
        <v>0.0</v>
      </c>
      <c r="Q45" s="17">
        <v>0.0</v>
      </c>
      <c r="R45" s="17">
        <v>7.0</v>
      </c>
      <c r="S45" s="17">
        <v>1.0</v>
      </c>
      <c r="T45" s="17">
        <v>2.0</v>
      </c>
      <c r="U45" s="17">
        <f t="shared" si="26"/>
        <v>0.0</v>
      </c>
      <c r="V45" s="17">
        <v>0.0</v>
      </c>
      <c r="W45" s="17">
        <v>0.0</v>
      </c>
      <c r="X45" s="17">
        <v>0.0</v>
      </c>
      <c r="Y45" s="17">
        <f t="shared" si="27"/>
        <v>1.0</v>
      </c>
      <c r="Z45" s="17">
        <v>1.0</v>
      </c>
      <c r="AA45" s="18">
        <f t="shared" si="28"/>
        <v>5.0</v>
      </c>
      <c r="AB45" s="19">
        <f t="shared" si="29"/>
        <v>30.0</v>
      </c>
      <c r="AC45" s="19">
        <f t="shared" si="30"/>
        <v>30.0</v>
      </c>
      <c r="AD45" s="20">
        <v>9.64</v>
      </c>
      <c r="AE45" s="19">
        <f t="shared" si="31"/>
        <v>20.36</v>
      </c>
      <c r="AF45" s="19"/>
      <c r="AG45" s="19">
        <f t="shared" si="32"/>
        <v>50.36</v>
      </c>
      <c r="AH45" s="19"/>
    </row>
    <row r="46" spans="8:8">
      <c r="A46" s="17" t="s">
        <v>58</v>
      </c>
      <c r="B46" s="17">
        <v>606003.0</v>
      </c>
      <c r="C46" s="17">
        <f t="shared" si="23"/>
        <v>8.0</v>
      </c>
      <c r="D46" s="17">
        <v>0.0</v>
      </c>
      <c r="E46" s="17">
        <v>1.0</v>
      </c>
      <c r="F46" s="17">
        <v>7.0</v>
      </c>
      <c r="G46" s="17">
        <v>0.0</v>
      </c>
      <c r="H46" s="17">
        <v>0.0</v>
      </c>
      <c r="I46" s="17">
        <f t="shared" si="24"/>
        <v>6.0</v>
      </c>
      <c r="J46" s="17">
        <v>0.0</v>
      </c>
      <c r="K46" s="17">
        <v>0.0</v>
      </c>
      <c r="L46" s="17">
        <v>2.0</v>
      </c>
      <c r="M46" s="17">
        <v>0.0</v>
      </c>
      <c r="N46" s="17">
        <v>4.0</v>
      </c>
      <c r="O46" s="17">
        <f t="shared" si="25"/>
        <v>2.0</v>
      </c>
      <c r="P46" s="17">
        <v>0.0</v>
      </c>
      <c r="Q46" s="17">
        <v>0.0</v>
      </c>
      <c r="R46" s="17">
        <v>2.0</v>
      </c>
      <c r="S46" s="17">
        <v>0.0</v>
      </c>
      <c r="T46" s="17">
        <v>0.0</v>
      </c>
      <c r="U46" s="17">
        <f t="shared" si="26"/>
        <v>5.0</v>
      </c>
      <c r="V46" s="17">
        <v>0.0</v>
      </c>
      <c r="W46" s="17">
        <v>0.0</v>
      </c>
      <c r="X46" s="17">
        <v>5.0</v>
      </c>
      <c r="Y46" s="17">
        <f t="shared" si="27"/>
        <v>0.0</v>
      </c>
      <c r="Z46" s="17">
        <v>0.0</v>
      </c>
      <c r="AA46" s="18">
        <f t="shared" si="28"/>
        <v>1.0</v>
      </c>
      <c r="AB46" s="19">
        <f t="shared" si="29"/>
        <v>20.0</v>
      </c>
      <c r="AC46" s="19">
        <f t="shared" si="30"/>
        <v>17.2</v>
      </c>
      <c r="AD46" s="20">
        <v>13.06</v>
      </c>
      <c r="AE46" s="19">
        <f t="shared" si="31"/>
        <v>4.139999999999999</v>
      </c>
      <c r="AF46" s="19"/>
      <c r="AG46" s="19">
        <f t="shared" si="32"/>
        <v>21.34</v>
      </c>
      <c r="AH46" s="19"/>
    </row>
    <row r="47" spans="8:8">
      <c r="A47" s="17" t="s">
        <v>59</v>
      </c>
      <c r="B47" s="17">
        <v>606004.0</v>
      </c>
      <c r="C47" s="17">
        <f t="shared" si="23"/>
        <v>19.0</v>
      </c>
      <c r="D47" s="17">
        <v>0.0</v>
      </c>
      <c r="E47" s="17">
        <v>0.0</v>
      </c>
      <c r="F47" s="17">
        <v>16.0</v>
      </c>
      <c r="G47" s="17">
        <v>0.0</v>
      </c>
      <c r="H47" s="17">
        <v>3.0</v>
      </c>
      <c r="I47" s="17">
        <f t="shared" si="24"/>
        <v>12.0</v>
      </c>
      <c r="J47" s="17">
        <v>0.0</v>
      </c>
      <c r="K47" s="17">
        <v>3.0</v>
      </c>
      <c r="L47" s="17">
        <v>9.0</v>
      </c>
      <c r="M47" s="17">
        <v>0.0</v>
      </c>
      <c r="N47" s="17">
        <v>0.0</v>
      </c>
      <c r="O47" s="17">
        <f t="shared" si="25"/>
        <v>13.0</v>
      </c>
      <c r="P47" s="17">
        <v>0.0</v>
      </c>
      <c r="Q47" s="17">
        <v>3.0</v>
      </c>
      <c r="R47" s="17">
        <v>7.0</v>
      </c>
      <c r="S47" s="17">
        <v>0.0</v>
      </c>
      <c r="T47" s="17">
        <v>3.0</v>
      </c>
      <c r="U47" s="17">
        <f t="shared" si="26"/>
        <v>3.0</v>
      </c>
      <c r="V47" s="17">
        <v>0.0</v>
      </c>
      <c r="W47" s="17">
        <v>1.0</v>
      </c>
      <c r="X47" s="17">
        <v>2.0</v>
      </c>
      <c r="Y47" s="17">
        <f t="shared" si="27"/>
        <v>0.0</v>
      </c>
      <c r="Z47" s="17">
        <v>0.0</v>
      </c>
      <c r="AA47" s="18">
        <f t="shared" si="28"/>
        <v>7.0</v>
      </c>
      <c r="AB47" s="19">
        <f t="shared" si="29"/>
        <v>40.0</v>
      </c>
      <c r="AC47" s="19">
        <f t="shared" si="30"/>
        <v>40.4</v>
      </c>
      <c r="AD47" s="20">
        <v>42.18</v>
      </c>
      <c r="AE47" s="19">
        <f t="shared" si="31"/>
        <v>-1.7800000000000011</v>
      </c>
      <c r="AF47" s="19"/>
      <c r="AG47" s="19">
        <f t="shared" si="32"/>
        <v>38.62</v>
      </c>
      <c r="AH47" s="19"/>
    </row>
    <row r="48" spans="8:8">
      <c r="A48" s="17" t="s">
        <v>60</v>
      </c>
      <c r="B48" s="17">
        <v>606005.0</v>
      </c>
      <c r="C48" s="17">
        <f t="shared" si="23"/>
        <v>12.0</v>
      </c>
      <c r="D48" s="17">
        <v>1.0</v>
      </c>
      <c r="E48" s="17">
        <v>1.0</v>
      </c>
      <c r="F48" s="17">
        <v>5.0</v>
      </c>
      <c r="G48" s="17">
        <v>0.0</v>
      </c>
      <c r="H48" s="17">
        <v>5.0</v>
      </c>
      <c r="I48" s="17">
        <f t="shared" si="24"/>
        <v>21.0</v>
      </c>
      <c r="J48" s="17">
        <v>1.0</v>
      </c>
      <c r="K48" s="17">
        <v>1.0</v>
      </c>
      <c r="L48" s="17">
        <v>15.0</v>
      </c>
      <c r="M48" s="17">
        <v>0.0</v>
      </c>
      <c r="N48" s="17">
        <v>4.0</v>
      </c>
      <c r="O48" s="17">
        <f t="shared" si="25"/>
        <v>30.0</v>
      </c>
      <c r="P48" s="17">
        <v>2.0</v>
      </c>
      <c r="Q48" s="17">
        <v>0.0</v>
      </c>
      <c r="R48" s="17">
        <v>15.0</v>
      </c>
      <c r="S48" s="17">
        <v>1.0</v>
      </c>
      <c r="T48" s="17">
        <v>12.0</v>
      </c>
      <c r="U48" s="17">
        <f t="shared" si="26"/>
        <v>14.0</v>
      </c>
      <c r="V48" s="17">
        <v>0.0</v>
      </c>
      <c r="W48" s="17">
        <v>1.0</v>
      </c>
      <c r="X48" s="17">
        <v>13.0</v>
      </c>
      <c r="Y48" s="17">
        <f t="shared" si="27"/>
        <v>0.0</v>
      </c>
      <c r="Z48" s="17">
        <v>0.0</v>
      </c>
      <c r="AA48" s="18">
        <f t="shared" si="28"/>
        <v>8.0</v>
      </c>
      <c r="AB48" s="19">
        <f t="shared" si="29"/>
        <v>69.0</v>
      </c>
      <c r="AC48" s="19">
        <f t="shared" si="30"/>
        <v>64.8</v>
      </c>
      <c r="AD48" s="17">
        <v>20.14</v>
      </c>
      <c r="AE48" s="19">
        <f t="shared" si="31"/>
        <v>44.66</v>
      </c>
      <c r="AF48" s="17"/>
      <c r="AG48" s="19">
        <f t="shared" si="32"/>
        <v>109.46</v>
      </c>
      <c r="AH48" s="19"/>
    </row>
    <row r="49" spans="8:8">
      <c r="A49" s="17" t="s">
        <v>61</v>
      </c>
      <c r="B49" s="17">
        <v>606008.0</v>
      </c>
      <c r="C49" s="17">
        <f t="shared" si="23"/>
        <v>12.0</v>
      </c>
      <c r="D49" s="17">
        <v>0.0</v>
      </c>
      <c r="E49" s="17">
        <v>4.0</v>
      </c>
      <c r="F49" s="17">
        <v>7.0</v>
      </c>
      <c r="G49" s="17">
        <v>0.0</v>
      </c>
      <c r="H49" s="17">
        <v>1.0</v>
      </c>
      <c r="I49" s="17">
        <f t="shared" si="24"/>
        <v>8.0</v>
      </c>
      <c r="J49" s="17">
        <v>0.0</v>
      </c>
      <c r="K49" s="17">
        <v>2.0</v>
      </c>
      <c r="L49" s="17">
        <v>1.0</v>
      </c>
      <c r="M49" s="17">
        <v>2.0</v>
      </c>
      <c r="N49" s="17">
        <v>3.0</v>
      </c>
      <c r="O49" s="17">
        <f t="shared" si="25"/>
        <v>9.0</v>
      </c>
      <c r="P49" s="17">
        <v>0.0</v>
      </c>
      <c r="Q49" s="17">
        <v>1.0</v>
      </c>
      <c r="R49" s="17">
        <v>5.0</v>
      </c>
      <c r="S49" s="17">
        <v>0.0</v>
      </c>
      <c r="T49" s="17">
        <v>3.0</v>
      </c>
      <c r="U49" s="17">
        <f t="shared" si="26"/>
        <v>4.0</v>
      </c>
      <c r="V49" s="17">
        <v>0.0</v>
      </c>
      <c r="W49" s="17">
        <v>0.0</v>
      </c>
      <c r="X49" s="17">
        <v>4.0</v>
      </c>
      <c r="Y49" s="17">
        <f t="shared" si="27"/>
        <v>0.0</v>
      </c>
      <c r="Z49" s="17">
        <v>0.0</v>
      </c>
      <c r="AA49" s="18">
        <f t="shared" si="28"/>
        <v>9.0</v>
      </c>
      <c r="AB49" s="19">
        <f t="shared" si="29"/>
        <v>24.0</v>
      </c>
      <c r="AC49" s="19">
        <f t="shared" si="30"/>
        <v>30.0</v>
      </c>
      <c r="AD49" s="20">
        <v>8.92</v>
      </c>
      <c r="AE49" s="19">
        <f t="shared" si="31"/>
        <v>21.08</v>
      </c>
      <c r="AF49" s="19"/>
      <c r="AG49" s="19">
        <f t="shared" si="32"/>
        <v>51.08</v>
      </c>
      <c r="AH49" s="19"/>
    </row>
    <row r="50" spans="8:8">
      <c r="A50" s="17" t="s">
        <v>62</v>
      </c>
      <c r="B50" s="17">
        <v>606010.0</v>
      </c>
      <c r="C50" s="17">
        <f t="shared" si="23"/>
        <v>7.0</v>
      </c>
      <c r="D50" s="17">
        <v>0.0</v>
      </c>
      <c r="E50" s="17">
        <v>0.0</v>
      </c>
      <c r="F50" s="17">
        <v>6.0</v>
      </c>
      <c r="G50" s="17">
        <v>0.0</v>
      </c>
      <c r="H50" s="17">
        <v>1.0</v>
      </c>
      <c r="I50" s="17">
        <f t="shared" si="24"/>
        <v>11.0</v>
      </c>
      <c r="J50" s="17">
        <v>0.0</v>
      </c>
      <c r="K50" s="17">
        <v>0.0</v>
      </c>
      <c r="L50" s="17">
        <v>7.0</v>
      </c>
      <c r="M50" s="17">
        <v>2.0</v>
      </c>
      <c r="N50" s="17">
        <v>2.0</v>
      </c>
      <c r="O50" s="17">
        <f t="shared" si="25"/>
        <v>4.0</v>
      </c>
      <c r="P50" s="17">
        <v>0.0</v>
      </c>
      <c r="Q50" s="17">
        <v>0.0</v>
      </c>
      <c r="R50" s="17">
        <v>2.0</v>
      </c>
      <c r="S50" s="17">
        <v>0.0</v>
      </c>
      <c r="T50" s="17">
        <v>2.0</v>
      </c>
      <c r="U50" s="17">
        <f t="shared" si="26"/>
        <v>3.0</v>
      </c>
      <c r="V50" s="17">
        <v>0.0</v>
      </c>
      <c r="W50" s="17">
        <v>0.0</v>
      </c>
      <c r="X50" s="17">
        <v>3.0</v>
      </c>
      <c r="Y50" s="17">
        <f t="shared" si="27"/>
        <v>0.0</v>
      </c>
      <c r="Z50" s="17">
        <v>0.0</v>
      </c>
      <c r="AA50" s="18">
        <f t="shared" si="28"/>
        <v>2.0</v>
      </c>
      <c r="AB50" s="19">
        <f t="shared" si="29"/>
        <v>23.0</v>
      </c>
      <c r="AC50" s="19">
        <f t="shared" si="30"/>
        <v>20.8</v>
      </c>
      <c r="AD50" s="20">
        <v>23.76</v>
      </c>
      <c r="AE50" s="19">
        <f t="shared" si="31"/>
        <v>-2.960000000000001</v>
      </c>
      <c r="AF50" s="19"/>
      <c r="AG50" s="19">
        <f t="shared" si="32"/>
        <v>17.84</v>
      </c>
      <c r="AH50" s="19"/>
    </row>
    <row r="51" spans="8:8">
      <c r="A51" s="17" t="s">
        <v>63</v>
      </c>
      <c r="B51" s="17">
        <v>606011.0</v>
      </c>
      <c r="C51" s="17">
        <f t="shared" si="23"/>
        <v>11.0</v>
      </c>
      <c r="D51" s="17">
        <v>0.0</v>
      </c>
      <c r="E51" s="17">
        <v>1.0</v>
      </c>
      <c r="F51" s="17">
        <v>3.0</v>
      </c>
      <c r="G51" s="17">
        <v>1.0</v>
      </c>
      <c r="H51" s="17">
        <v>6.0</v>
      </c>
      <c r="I51" s="17">
        <f t="shared" si="24"/>
        <v>1.0</v>
      </c>
      <c r="J51" s="17">
        <v>0.0</v>
      </c>
      <c r="K51" s="17">
        <v>0.0</v>
      </c>
      <c r="L51" s="17">
        <v>1.0</v>
      </c>
      <c r="M51" s="17">
        <v>0.0</v>
      </c>
      <c r="N51" s="17">
        <v>0.0</v>
      </c>
      <c r="O51" s="17">
        <f t="shared" si="25"/>
        <v>8.0</v>
      </c>
      <c r="P51" s="17">
        <v>0.0</v>
      </c>
      <c r="Q51" s="17">
        <v>2.0</v>
      </c>
      <c r="R51" s="17">
        <v>3.0</v>
      </c>
      <c r="S51" s="17">
        <v>0.0</v>
      </c>
      <c r="T51" s="17">
        <v>3.0</v>
      </c>
      <c r="U51" s="17">
        <f t="shared" si="26"/>
        <v>8.0</v>
      </c>
      <c r="V51" s="17">
        <v>0.0</v>
      </c>
      <c r="W51" s="17">
        <v>1.0</v>
      </c>
      <c r="X51" s="17">
        <v>7.0</v>
      </c>
      <c r="Y51" s="17">
        <f t="shared" si="27"/>
        <v>0.0</v>
      </c>
      <c r="Z51" s="17">
        <v>0.0</v>
      </c>
      <c r="AA51" s="18">
        <f t="shared" si="28"/>
        <v>5.0</v>
      </c>
      <c r="AB51" s="19">
        <f t="shared" si="29"/>
        <v>23.0</v>
      </c>
      <c r="AC51" s="19">
        <f t="shared" si="30"/>
        <v>24.4</v>
      </c>
      <c r="AD51" s="20">
        <v>13.92</v>
      </c>
      <c r="AE51" s="19">
        <f t="shared" si="31"/>
        <v>10.479999999999999</v>
      </c>
      <c r="AF51" s="19"/>
      <c r="AG51" s="19">
        <f t="shared" si="32"/>
        <v>34.88</v>
      </c>
      <c r="AH51" s="19"/>
    </row>
    <row r="52" spans="8:8">
      <c r="A52" s="17" t="s">
        <v>64</v>
      </c>
      <c r="B52" s="17">
        <v>606009.0</v>
      </c>
      <c r="C52" s="17">
        <f t="shared" si="23"/>
        <v>42.0</v>
      </c>
      <c r="D52" s="17">
        <v>0.0</v>
      </c>
      <c r="E52" s="17">
        <v>6.0</v>
      </c>
      <c r="F52" s="17">
        <v>36.0</v>
      </c>
      <c r="G52" s="17">
        <v>0.0</v>
      </c>
      <c r="H52" s="17">
        <v>0.0</v>
      </c>
      <c r="I52" s="17">
        <f t="shared" si="24"/>
        <v>46.0</v>
      </c>
      <c r="J52" s="17">
        <v>0.0</v>
      </c>
      <c r="K52" s="17">
        <v>5.0</v>
      </c>
      <c r="L52" s="17">
        <v>32.0</v>
      </c>
      <c r="M52" s="17">
        <v>0.0</v>
      </c>
      <c r="N52" s="17">
        <v>9.0</v>
      </c>
      <c r="O52" s="17">
        <f t="shared" si="25"/>
        <v>20.0</v>
      </c>
      <c r="P52" s="17">
        <v>0.0</v>
      </c>
      <c r="Q52" s="17">
        <v>6.0</v>
      </c>
      <c r="R52" s="17">
        <v>13.0</v>
      </c>
      <c r="S52" s="17">
        <v>0.0</v>
      </c>
      <c r="T52" s="17">
        <v>1.0</v>
      </c>
      <c r="U52" s="17">
        <f t="shared" si="26"/>
        <v>6.0</v>
      </c>
      <c r="V52" s="17">
        <v>0.0</v>
      </c>
      <c r="W52" s="17">
        <v>1.0</v>
      </c>
      <c r="X52" s="17">
        <v>5.0</v>
      </c>
      <c r="Y52" s="17">
        <f t="shared" si="27"/>
        <v>0.0</v>
      </c>
      <c r="Z52" s="17">
        <v>0.0</v>
      </c>
      <c r="AA52" s="18">
        <f t="shared" si="28"/>
        <v>18.0</v>
      </c>
      <c r="AB52" s="19">
        <f t="shared" si="29"/>
        <v>96.0</v>
      </c>
      <c r="AC52" s="19">
        <f t="shared" si="30"/>
        <v>98.4</v>
      </c>
      <c r="AD52" s="20">
        <v>76.5</v>
      </c>
      <c r="AE52" s="19">
        <f t="shared" si="31"/>
        <v>21.900000000000006</v>
      </c>
      <c r="AF52" s="19"/>
      <c r="AG52" s="19">
        <f t="shared" si="32"/>
        <v>120.3</v>
      </c>
      <c r="AH52" s="19"/>
    </row>
    <row r="53" spans="8:8">
      <c r="A53" s="17" t="s">
        <v>65</v>
      </c>
      <c r="B53" s="17">
        <v>606007.0</v>
      </c>
      <c r="C53" s="17">
        <f t="shared" si="23"/>
        <v>28.0</v>
      </c>
      <c r="D53" s="17">
        <v>1.0</v>
      </c>
      <c r="E53" s="17">
        <v>2.0</v>
      </c>
      <c r="F53" s="17">
        <v>21.0</v>
      </c>
      <c r="G53" s="17">
        <v>2.0</v>
      </c>
      <c r="H53" s="17">
        <v>2.0</v>
      </c>
      <c r="I53" s="17">
        <f t="shared" si="24"/>
        <v>18.0</v>
      </c>
      <c r="J53" s="17">
        <v>0.0</v>
      </c>
      <c r="K53" s="17">
        <v>3.0</v>
      </c>
      <c r="L53" s="17">
        <v>9.0</v>
      </c>
      <c r="M53" s="17">
        <v>2.0</v>
      </c>
      <c r="N53" s="17">
        <v>4.0</v>
      </c>
      <c r="O53" s="17">
        <f t="shared" si="25"/>
        <v>9.0</v>
      </c>
      <c r="P53" s="17">
        <v>0.0</v>
      </c>
      <c r="Q53" s="17">
        <v>1.0</v>
      </c>
      <c r="R53" s="17">
        <v>3.0</v>
      </c>
      <c r="S53" s="17">
        <v>0.0</v>
      </c>
      <c r="T53" s="17">
        <v>5.0</v>
      </c>
      <c r="U53" s="17">
        <f t="shared" si="26"/>
        <v>7.0</v>
      </c>
      <c r="V53" s="17">
        <v>0.0</v>
      </c>
      <c r="W53" s="17">
        <v>3.0</v>
      </c>
      <c r="X53" s="17">
        <v>4.0</v>
      </c>
      <c r="Y53" s="17">
        <f t="shared" si="27"/>
        <v>0.0</v>
      </c>
      <c r="Z53" s="17">
        <v>0.0</v>
      </c>
      <c r="AA53" s="18">
        <f t="shared" si="28"/>
        <v>14.0</v>
      </c>
      <c r="AB53" s="19">
        <f t="shared" si="29"/>
        <v>48.0</v>
      </c>
      <c r="AC53" s="19">
        <f t="shared" si="30"/>
        <v>55.2</v>
      </c>
      <c r="AD53" s="20">
        <v>56.52</v>
      </c>
      <c r="AE53" s="19">
        <f t="shared" si="31"/>
        <v>-1.3200000000000003</v>
      </c>
      <c r="AF53" s="19"/>
      <c r="AG53" s="19">
        <f t="shared" si="32"/>
        <v>53.88</v>
      </c>
      <c r="AH53" s="19"/>
    </row>
    <row r="54" spans="8:8">
      <c r="A54" s="17" t="s">
        <v>66</v>
      </c>
      <c r="B54" s="17">
        <v>606006.0</v>
      </c>
      <c r="C54" s="17">
        <f t="shared" si="23"/>
        <v>26.0</v>
      </c>
      <c r="D54" s="17">
        <v>1.0</v>
      </c>
      <c r="E54" s="17">
        <v>2.0</v>
      </c>
      <c r="F54" s="17">
        <v>19.0</v>
      </c>
      <c r="G54" s="17">
        <v>0.0</v>
      </c>
      <c r="H54" s="17">
        <v>4.0</v>
      </c>
      <c r="I54" s="17">
        <f t="shared" si="24"/>
        <v>38.0</v>
      </c>
      <c r="J54" s="17">
        <v>1.0</v>
      </c>
      <c r="K54" s="17">
        <v>10.0</v>
      </c>
      <c r="L54" s="17">
        <v>22.0</v>
      </c>
      <c r="M54" s="17">
        <v>0.0</v>
      </c>
      <c r="N54" s="17">
        <v>5.0</v>
      </c>
      <c r="O54" s="17">
        <f t="shared" si="25"/>
        <v>21.0</v>
      </c>
      <c r="P54" s="17">
        <v>0.0</v>
      </c>
      <c r="Q54" s="17">
        <v>4.0</v>
      </c>
      <c r="R54" s="17">
        <v>15.0</v>
      </c>
      <c r="S54" s="17">
        <v>0.0</v>
      </c>
      <c r="T54" s="17">
        <v>2.0</v>
      </c>
      <c r="U54" s="17">
        <f t="shared" si="26"/>
        <v>22.0</v>
      </c>
      <c r="V54" s="17">
        <v>0.0</v>
      </c>
      <c r="W54" s="17">
        <v>7.0</v>
      </c>
      <c r="X54" s="17">
        <v>15.0</v>
      </c>
      <c r="Y54" s="17">
        <f t="shared" si="27"/>
        <v>0.0</v>
      </c>
      <c r="Z54" s="17">
        <v>0.0</v>
      </c>
      <c r="AA54" s="18">
        <f t="shared" si="28"/>
        <v>25.0</v>
      </c>
      <c r="AB54" s="19">
        <f t="shared" si="29"/>
        <v>82.0</v>
      </c>
      <c r="AC54" s="19">
        <f t="shared" si="30"/>
        <v>95.6</v>
      </c>
      <c r="AD54" s="20">
        <v>88.88</v>
      </c>
      <c r="AE54" s="19">
        <f t="shared" si="31"/>
        <v>6.719999999999999</v>
      </c>
      <c r="AF54" s="19"/>
      <c r="AG54" s="19">
        <f t="shared" si="32"/>
        <v>102.32</v>
      </c>
      <c r="AH54" s="19"/>
    </row>
    <row r="55" spans="8:8">
      <c r="A55" s="8" t="s">
        <v>67</v>
      </c>
      <c r="B55" s="17"/>
      <c r="C55" s="17">
        <f t="shared" si="23"/>
        <v>0.0</v>
      </c>
      <c r="D55" s="17"/>
      <c r="E55" s="17"/>
      <c r="F55" s="17"/>
      <c r="G55" s="17"/>
      <c r="H55" s="17"/>
      <c r="I55" s="17">
        <f t="shared" si="24"/>
        <v>0.0</v>
      </c>
      <c r="J55" s="17"/>
      <c r="K55" s="17"/>
      <c r="L55" s="17"/>
      <c r="M55" s="17"/>
      <c r="N55" s="17"/>
      <c r="O55" s="17">
        <f t="shared" si="25"/>
        <v>0.0</v>
      </c>
      <c r="P55" s="17"/>
      <c r="Q55" s="17"/>
      <c r="R55" s="17"/>
      <c r="S55" s="17"/>
      <c r="T55" s="17"/>
      <c r="U55" s="17">
        <f t="shared" si="26"/>
        <v>0.0</v>
      </c>
      <c r="V55" s="17"/>
      <c r="W55" s="17"/>
      <c r="X55" s="17"/>
      <c r="Y55" s="17">
        <f t="shared" si="27"/>
        <v>0.0</v>
      </c>
      <c r="Z55" s="17"/>
      <c r="AA55" s="18"/>
      <c r="AB55" s="19"/>
      <c r="AC55" s="19"/>
      <c r="AD55" s="20"/>
      <c r="AE55" s="19"/>
      <c r="AF55" s="19"/>
      <c r="AG55" s="19"/>
      <c r="AH55" s="19"/>
    </row>
    <row r="56" spans="8:8">
      <c r="A56" s="17" t="s">
        <v>24</v>
      </c>
      <c r="B56" s="17">
        <v>607001.0</v>
      </c>
      <c r="C56" s="17">
        <f t="shared" si="23"/>
        <v>0.0</v>
      </c>
      <c r="D56" s="17">
        <v>0.0</v>
      </c>
      <c r="E56" s="17">
        <v>0.0</v>
      </c>
      <c r="F56" s="17">
        <v>0.0</v>
      </c>
      <c r="G56" s="17">
        <v>0.0</v>
      </c>
      <c r="H56" s="17">
        <v>0.0</v>
      </c>
      <c r="I56" s="17">
        <f t="shared" si="24"/>
        <v>1.0</v>
      </c>
      <c r="J56" s="17">
        <v>0.0</v>
      </c>
      <c r="K56" s="17">
        <v>0.0</v>
      </c>
      <c r="L56" s="17">
        <v>1.0</v>
      </c>
      <c r="M56" s="17">
        <v>0.0</v>
      </c>
      <c r="N56" s="17">
        <v>0.0</v>
      </c>
      <c r="O56" s="17">
        <f t="shared" si="25"/>
        <v>4.0</v>
      </c>
      <c r="P56" s="17">
        <v>0.0</v>
      </c>
      <c r="Q56" s="17">
        <v>1.0</v>
      </c>
      <c r="R56" s="17">
        <v>3.0</v>
      </c>
      <c r="S56" s="17">
        <v>0.0</v>
      </c>
      <c r="T56" s="17">
        <v>0.0</v>
      </c>
      <c r="U56" s="17">
        <f t="shared" si="26"/>
        <v>0.0</v>
      </c>
      <c r="V56" s="17">
        <v>0.0</v>
      </c>
      <c r="W56" s="17">
        <v>0.0</v>
      </c>
      <c r="X56" s="17">
        <v>0.0</v>
      </c>
      <c r="Y56" s="17">
        <f t="shared" si="27"/>
        <v>0.0</v>
      </c>
      <c r="Z56" s="17">
        <v>0.0</v>
      </c>
      <c r="AA56" s="18">
        <f t="shared" si="33" ref="AA56:AA63">D56+E56+G56+J56+K56+M56+P56+Q56+S56+V56+W56+Z56</f>
        <v>1.0</v>
      </c>
      <c r="AB56" s="19">
        <f t="shared" si="34" ref="AB56:AB63">F56+H56+L56+N56+R56+T56+X56</f>
        <v>4.0</v>
      </c>
      <c r="AC56" s="19">
        <f t="shared" si="35" ref="AC56:AC63">ROUND((AA56*12000+AB56*8000)/10000,2)</f>
        <v>4.4</v>
      </c>
      <c r="AD56" s="20">
        <v>0.0</v>
      </c>
      <c r="AE56" s="19">
        <f t="shared" si="36" ref="AE56:AE63">AC56-AD56</f>
        <v>4.4</v>
      </c>
      <c r="AF56" s="19">
        <v>6.2</v>
      </c>
      <c r="AG56" s="19">
        <f t="shared" si="37" ref="AG56:AG63">AC56+AE56-AF56</f>
        <v>2.6000000000000005</v>
      </c>
      <c r="AH56" s="19"/>
    </row>
    <row r="57" spans="8:8">
      <c r="A57" s="17" t="s">
        <v>68</v>
      </c>
      <c r="B57" s="17">
        <v>607002.0</v>
      </c>
      <c r="C57" s="17">
        <f t="shared" si="23"/>
        <v>13.0</v>
      </c>
      <c r="D57" s="17">
        <v>0.0</v>
      </c>
      <c r="E57" s="17">
        <v>0.0</v>
      </c>
      <c r="F57" s="17">
        <v>12.0</v>
      </c>
      <c r="G57" s="17">
        <v>0.0</v>
      </c>
      <c r="H57" s="17">
        <v>1.0</v>
      </c>
      <c r="I57" s="17">
        <f t="shared" si="24"/>
        <v>32.0</v>
      </c>
      <c r="J57" s="17">
        <v>1.0</v>
      </c>
      <c r="K57" s="17">
        <v>7.0</v>
      </c>
      <c r="L57" s="17">
        <v>21.0</v>
      </c>
      <c r="M57" s="17">
        <v>2.0</v>
      </c>
      <c r="N57" s="17">
        <v>1.0</v>
      </c>
      <c r="O57" s="17">
        <f t="shared" si="25"/>
        <v>23.0</v>
      </c>
      <c r="P57" s="17">
        <v>2.0</v>
      </c>
      <c r="Q57" s="17">
        <v>1.0</v>
      </c>
      <c r="R57" s="17">
        <v>14.0</v>
      </c>
      <c r="S57" s="17">
        <v>0.0</v>
      </c>
      <c r="T57" s="17">
        <v>6.0</v>
      </c>
      <c r="U57" s="17">
        <f t="shared" si="26"/>
        <v>30.0</v>
      </c>
      <c r="V57" s="17">
        <v>0.0</v>
      </c>
      <c r="W57" s="17">
        <v>4.0</v>
      </c>
      <c r="X57" s="17">
        <v>26.0</v>
      </c>
      <c r="Y57" s="17">
        <f t="shared" si="27"/>
        <v>0.0</v>
      </c>
      <c r="Z57" s="17">
        <v>0.0</v>
      </c>
      <c r="AA57" s="18">
        <f t="shared" si="33"/>
        <v>17.0</v>
      </c>
      <c r="AB57" s="19">
        <f t="shared" si="34"/>
        <v>81.0</v>
      </c>
      <c r="AC57" s="19">
        <f t="shared" si="35"/>
        <v>85.2</v>
      </c>
      <c r="AD57" s="17">
        <v>110.3</v>
      </c>
      <c r="AE57" s="19">
        <f t="shared" si="36"/>
        <v>-25.099999999999994</v>
      </c>
      <c r="AF57" s="17"/>
      <c r="AG57" s="19">
        <f t="shared" si="37"/>
        <v>60.1</v>
      </c>
      <c r="AH57" s="19"/>
    </row>
    <row r="58" spans="8:8">
      <c r="A58" s="17" t="s">
        <v>69</v>
      </c>
      <c r="B58" s="17">
        <v>607003.0</v>
      </c>
      <c r="C58" s="17">
        <f t="shared" si="23"/>
        <v>2.0</v>
      </c>
      <c r="D58" s="17">
        <v>0.0</v>
      </c>
      <c r="E58" s="17">
        <v>0.0</v>
      </c>
      <c r="F58" s="17">
        <v>0.0</v>
      </c>
      <c r="G58" s="17">
        <v>1.0</v>
      </c>
      <c r="H58" s="17">
        <v>1.0</v>
      </c>
      <c r="I58" s="17">
        <f t="shared" si="24"/>
        <v>45.0</v>
      </c>
      <c r="J58" s="17">
        <v>0.0</v>
      </c>
      <c r="K58" s="17">
        <v>7.0</v>
      </c>
      <c r="L58" s="17">
        <v>18.0</v>
      </c>
      <c r="M58" s="17">
        <v>7.0</v>
      </c>
      <c r="N58" s="17">
        <v>13.0</v>
      </c>
      <c r="O58" s="17">
        <f t="shared" si="25"/>
        <v>36.0</v>
      </c>
      <c r="P58" s="17">
        <v>0.0</v>
      </c>
      <c r="Q58" s="17">
        <v>1.0</v>
      </c>
      <c r="R58" s="17">
        <v>21.0</v>
      </c>
      <c r="S58" s="17">
        <v>2.0</v>
      </c>
      <c r="T58" s="17">
        <v>12.0</v>
      </c>
      <c r="U58" s="17">
        <f t="shared" si="26"/>
        <v>19.0</v>
      </c>
      <c r="V58" s="17">
        <v>0.0</v>
      </c>
      <c r="W58" s="17">
        <v>5.0</v>
      </c>
      <c r="X58" s="17">
        <v>14.0</v>
      </c>
      <c r="Y58" s="17">
        <f t="shared" si="27"/>
        <v>0.0</v>
      </c>
      <c r="Z58" s="17">
        <v>0.0</v>
      </c>
      <c r="AA58" s="18">
        <f t="shared" si="33"/>
        <v>23.0</v>
      </c>
      <c r="AB58" s="19">
        <f t="shared" si="34"/>
        <v>79.0</v>
      </c>
      <c r="AC58" s="19">
        <f t="shared" si="35"/>
        <v>90.8</v>
      </c>
      <c r="AD58" s="20">
        <v>91.74</v>
      </c>
      <c r="AE58" s="19">
        <f t="shared" si="36"/>
        <v>-0.9399999999999977</v>
      </c>
      <c r="AF58" s="19"/>
      <c r="AG58" s="19">
        <f t="shared" si="37"/>
        <v>89.86</v>
      </c>
      <c r="AH58" s="19"/>
    </row>
    <row r="59" spans="8:8">
      <c r="A59" s="17" t="s">
        <v>70</v>
      </c>
      <c r="B59" s="17">
        <v>607004.0</v>
      </c>
      <c r="C59" s="17">
        <f t="shared" si="23"/>
        <v>13.0</v>
      </c>
      <c r="D59" s="17">
        <v>0.0</v>
      </c>
      <c r="E59" s="17">
        <v>6.0</v>
      </c>
      <c r="F59" s="17">
        <v>3.0</v>
      </c>
      <c r="G59" s="17">
        <v>1.0</v>
      </c>
      <c r="H59" s="17">
        <v>3.0</v>
      </c>
      <c r="I59" s="17">
        <f t="shared" si="24"/>
        <v>19.0</v>
      </c>
      <c r="J59" s="17">
        <v>0.0</v>
      </c>
      <c r="K59" s="17">
        <v>3.0</v>
      </c>
      <c r="L59" s="17">
        <v>10.0</v>
      </c>
      <c r="M59" s="17">
        <v>3.0</v>
      </c>
      <c r="N59" s="17">
        <v>3.0</v>
      </c>
      <c r="O59" s="17">
        <f t="shared" si="25"/>
        <v>14.0</v>
      </c>
      <c r="P59" s="17">
        <v>0.0</v>
      </c>
      <c r="Q59" s="17">
        <v>2.0</v>
      </c>
      <c r="R59" s="17">
        <v>3.0</v>
      </c>
      <c r="S59" s="17">
        <v>7.0</v>
      </c>
      <c r="T59" s="17">
        <v>2.0</v>
      </c>
      <c r="U59" s="17">
        <f t="shared" si="26"/>
        <v>9.0</v>
      </c>
      <c r="V59" s="17">
        <v>0.0</v>
      </c>
      <c r="W59" s="17">
        <v>3.0</v>
      </c>
      <c r="X59" s="17">
        <v>6.0</v>
      </c>
      <c r="Y59" s="17">
        <f t="shared" si="27"/>
        <v>0.0</v>
      </c>
      <c r="Z59" s="17">
        <v>0.0</v>
      </c>
      <c r="AA59" s="18">
        <f t="shared" si="33"/>
        <v>25.0</v>
      </c>
      <c r="AB59" s="19">
        <f t="shared" si="34"/>
        <v>30.0</v>
      </c>
      <c r="AC59" s="19">
        <f t="shared" si="35"/>
        <v>54.0</v>
      </c>
      <c r="AD59" s="20">
        <v>53.68</v>
      </c>
      <c r="AE59" s="19">
        <f t="shared" si="36"/>
        <v>0.3200000000000003</v>
      </c>
      <c r="AF59" s="19"/>
      <c r="AG59" s="19">
        <f t="shared" si="37"/>
        <v>54.32</v>
      </c>
      <c r="AH59" s="19"/>
    </row>
    <row r="60" spans="8:8">
      <c r="A60" s="17" t="s">
        <v>71</v>
      </c>
      <c r="B60" s="17">
        <v>607007.0</v>
      </c>
      <c r="C60" s="17">
        <f t="shared" si="23"/>
        <v>22.0</v>
      </c>
      <c r="D60" s="17">
        <v>0.0</v>
      </c>
      <c r="E60" s="17">
        <v>5.0</v>
      </c>
      <c r="F60" s="17">
        <v>12.0</v>
      </c>
      <c r="G60" s="17">
        <v>2.0</v>
      </c>
      <c r="H60" s="17">
        <v>3.0</v>
      </c>
      <c r="I60" s="17">
        <f t="shared" si="24"/>
        <v>23.0</v>
      </c>
      <c r="J60" s="17">
        <v>0.0</v>
      </c>
      <c r="K60" s="17">
        <v>7.0</v>
      </c>
      <c r="L60" s="17">
        <v>9.0</v>
      </c>
      <c r="M60" s="17">
        <v>4.0</v>
      </c>
      <c r="N60" s="17">
        <v>3.0</v>
      </c>
      <c r="O60" s="17">
        <f t="shared" si="25"/>
        <v>11.0</v>
      </c>
      <c r="P60" s="17">
        <v>0.0</v>
      </c>
      <c r="Q60" s="17">
        <v>5.0</v>
      </c>
      <c r="R60" s="17">
        <v>4.0</v>
      </c>
      <c r="S60" s="17">
        <v>1.0</v>
      </c>
      <c r="T60" s="17">
        <v>1.0</v>
      </c>
      <c r="U60" s="17">
        <f t="shared" si="26"/>
        <v>4.0</v>
      </c>
      <c r="V60" s="17">
        <v>0.0</v>
      </c>
      <c r="W60" s="17">
        <v>1.0</v>
      </c>
      <c r="X60" s="17">
        <v>3.0</v>
      </c>
      <c r="Y60" s="17">
        <f t="shared" si="27"/>
        <v>0.0</v>
      </c>
      <c r="Z60" s="17">
        <v>0.0</v>
      </c>
      <c r="AA60" s="18">
        <f t="shared" si="33"/>
        <v>25.0</v>
      </c>
      <c r="AB60" s="19">
        <f t="shared" si="34"/>
        <v>35.0</v>
      </c>
      <c r="AC60" s="19">
        <f t="shared" si="35"/>
        <v>58.0</v>
      </c>
      <c r="AD60" s="20">
        <v>68.48</v>
      </c>
      <c r="AE60" s="19">
        <f t="shared" si="36"/>
        <v>-10.480000000000004</v>
      </c>
      <c r="AF60" s="19"/>
      <c r="AG60" s="19">
        <f t="shared" si="37"/>
        <v>47.52</v>
      </c>
      <c r="AH60" s="19"/>
    </row>
    <row r="61" spans="8:8">
      <c r="A61" s="17" t="s">
        <v>72</v>
      </c>
      <c r="B61" s="17">
        <v>607005.0</v>
      </c>
      <c r="C61" s="17">
        <f t="shared" si="23"/>
        <v>35.0</v>
      </c>
      <c r="D61" s="17">
        <v>0.0</v>
      </c>
      <c r="E61" s="17">
        <v>8.0</v>
      </c>
      <c r="F61" s="17">
        <v>12.0</v>
      </c>
      <c r="G61" s="17">
        <v>6.0</v>
      </c>
      <c r="H61" s="17">
        <v>9.0</v>
      </c>
      <c r="I61" s="17">
        <f t="shared" si="24"/>
        <v>58.0</v>
      </c>
      <c r="J61" s="17">
        <v>0.0</v>
      </c>
      <c r="K61" s="17">
        <v>2.0</v>
      </c>
      <c r="L61" s="17">
        <v>12.0</v>
      </c>
      <c r="M61" s="17">
        <v>16.0</v>
      </c>
      <c r="N61" s="17">
        <v>28.0</v>
      </c>
      <c r="O61" s="17">
        <f t="shared" si="25"/>
        <v>59.0</v>
      </c>
      <c r="P61" s="17">
        <v>0.0</v>
      </c>
      <c r="Q61" s="17">
        <v>3.0</v>
      </c>
      <c r="R61" s="17">
        <v>20.0</v>
      </c>
      <c r="S61" s="17">
        <v>7.0</v>
      </c>
      <c r="T61" s="17">
        <v>29.0</v>
      </c>
      <c r="U61" s="17">
        <f t="shared" si="26"/>
        <v>18.0</v>
      </c>
      <c r="V61" s="17">
        <v>0.0</v>
      </c>
      <c r="W61" s="17">
        <v>3.0</v>
      </c>
      <c r="X61" s="17">
        <v>15.0</v>
      </c>
      <c r="Y61" s="17">
        <f t="shared" si="27"/>
        <v>0.0</v>
      </c>
      <c r="Z61" s="17">
        <v>0.0</v>
      </c>
      <c r="AA61" s="18">
        <f t="shared" si="33"/>
        <v>45.0</v>
      </c>
      <c r="AB61" s="19">
        <f t="shared" si="34"/>
        <v>125.0</v>
      </c>
      <c r="AC61" s="19">
        <f t="shared" si="35"/>
        <v>154.0</v>
      </c>
      <c r="AD61" s="20">
        <v>85.8</v>
      </c>
      <c r="AE61" s="19">
        <f t="shared" si="36"/>
        <v>68.2</v>
      </c>
      <c r="AF61" s="19"/>
      <c r="AG61" s="19">
        <f t="shared" si="37"/>
        <v>222.2</v>
      </c>
      <c r="AH61" s="19"/>
    </row>
    <row r="62" spans="8:8">
      <c r="A62" s="17" t="s">
        <v>73</v>
      </c>
      <c r="B62" s="17">
        <v>607006.0</v>
      </c>
      <c r="C62" s="17">
        <f t="shared" si="23"/>
        <v>28.0</v>
      </c>
      <c r="D62" s="17">
        <v>1.0</v>
      </c>
      <c r="E62" s="17">
        <v>0.0</v>
      </c>
      <c r="F62" s="17">
        <v>25.0</v>
      </c>
      <c r="G62" s="17">
        <v>0.0</v>
      </c>
      <c r="H62" s="17">
        <v>2.0</v>
      </c>
      <c r="I62" s="17">
        <f t="shared" si="24"/>
        <v>25.0</v>
      </c>
      <c r="J62" s="17">
        <v>0.0</v>
      </c>
      <c r="K62" s="17">
        <v>2.0</v>
      </c>
      <c r="L62" s="17">
        <v>16.0</v>
      </c>
      <c r="M62" s="17">
        <v>1.0</v>
      </c>
      <c r="N62" s="17">
        <v>6.0</v>
      </c>
      <c r="O62" s="17">
        <f t="shared" si="25"/>
        <v>46.0</v>
      </c>
      <c r="P62" s="17">
        <v>0.0</v>
      </c>
      <c r="Q62" s="17">
        <v>1.0</v>
      </c>
      <c r="R62" s="17">
        <v>20.0</v>
      </c>
      <c r="S62" s="17">
        <v>0.0</v>
      </c>
      <c r="T62" s="17">
        <v>25.0</v>
      </c>
      <c r="U62" s="17">
        <f t="shared" si="26"/>
        <v>9.0</v>
      </c>
      <c r="V62" s="17">
        <v>0.0</v>
      </c>
      <c r="W62" s="17">
        <v>1.0</v>
      </c>
      <c r="X62" s="17">
        <v>8.0</v>
      </c>
      <c r="Y62" s="17">
        <f t="shared" si="27"/>
        <v>0.0</v>
      </c>
      <c r="Z62" s="17">
        <v>0.0</v>
      </c>
      <c r="AA62" s="18">
        <f t="shared" si="33"/>
        <v>6.0</v>
      </c>
      <c r="AB62" s="19">
        <f t="shared" si="34"/>
        <v>102.0</v>
      </c>
      <c r="AC62" s="19">
        <f t="shared" si="35"/>
        <v>88.8</v>
      </c>
      <c r="AD62" s="20">
        <v>49.3</v>
      </c>
      <c r="AE62" s="19">
        <f t="shared" si="36"/>
        <v>39.5</v>
      </c>
      <c r="AF62" s="19"/>
      <c r="AG62" s="19">
        <f t="shared" si="37"/>
        <v>128.3</v>
      </c>
      <c r="AH62" s="19"/>
    </row>
    <row r="63" spans="8:8" s="21" ht="33.0" customFormat="1">
      <c r="A63" s="17" t="s">
        <v>74</v>
      </c>
      <c r="B63" s="17"/>
      <c r="C63" s="17">
        <f t="shared" si="23"/>
        <v>18.0</v>
      </c>
      <c r="D63" s="17">
        <v>1.0</v>
      </c>
      <c r="E63" s="17">
        <v>0.0</v>
      </c>
      <c r="F63" s="17">
        <v>17.0</v>
      </c>
      <c r="G63" s="17">
        <v>0.0</v>
      </c>
      <c r="H63" s="17">
        <v>0.0</v>
      </c>
      <c r="I63" s="17">
        <f t="shared" si="24"/>
        <v>5.0</v>
      </c>
      <c r="J63" s="17">
        <v>0.0</v>
      </c>
      <c r="K63" s="17">
        <v>1.0</v>
      </c>
      <c r="L63" s="17">
        <v>4.0</v>
      </c>
      <c r="M63" s="17">
        <v>0.0</v>
      </c>
      <c r="N63" s="17">
        <v>0.0</v>
      </c>
      <c r="O63" s="17">
        <f t="shared" si="25"/>
        <v>0.0</v>
      </c>
      <c r="P63" s="17">
        <v>0.0</v>
      </c>
      <c r="Q63" s="17">
        <v>0.0</v>
      </c>
      <c r="R63" s="17">
        <v>0.0</v>
      </c>
      <c r="S63" s="17">
        <v>0.0</v>
      </c>
      <c r="T63" s="17">
        <v>0.0</v>
      </c>
      <c r="U63" s="17">
        <f t="shared" si="26"/>
        <v>0.0</v>
      </c>
      <c r="V63" s="17">
        <v>0.0</v>
      </c>
      <c r="W63" s="17">
        <v>0.0</v>
      </c>
      <c r="X63" s="17">
        <v>0.0</v>
      </c>
      <c r="Y63" s="17">
        <f t="shared" si="27"/>
        <v>0.0</v>
      </c>
      <c r="Z63" s="17">
        <v>0.0</v>
      </c>
      <c r="AA63" s="22">
        <f t="shared" si="33"/>
        <v>2.0</v>
      </c>
      <c r="AB63" s="20">
        <f t="shared" si="34"/>
        <v>21.0</v>
      </c>
      <c r="AC63" s="20">
        <f t="shared" si="35"/>
        <v>19.2</v>
      </c>
      <c r="AD63" s="20">
        <v>2.8</v>
      </c>
      <c r="AE63" s="20">
        <f t="shared" si="36"/>
        <v>16.4</v>
      </c>
      <c r="AF63" s="20"/>
      <c r="AG63" s="20">
        <f t="shared" si="37"/>
        <v>35.6</v>
      </c>
      <c r="AH63" s="20"/>
      <c r="AJ63" s="4"/>
    </row>
    <row r="64" spans="8:8" s="21" ht="16.5" customFormat="1">
      <c r="A64" s="8" t="s">
        <v>75</v>
      </c>
      <c r="B64" s="17"/>
      <c r="C64" s="17">
        <f t="shared" si="23"/>
        <v>0.0</v>
      </c>
      <c r="D64" s="17"/>
      <c r="E64" s="17"/>
      <c r="F64" s="17"/>
      <c r="G64" s="17"/>
      <c r="H64" s="17"/>
      <c r="I64" s="17">
        <f t="shared" si="24"/>
        <v>0.0</v>
      </c>
      <c r="J64" s="17"/>
      <c r="K64" s="17"/>
      <c r="L64" s="17"/>
      <c r="M64" s="17"/>
      <c r="N64" s="17"/>
      <c r="O64" s="17">
        <f t="shared" si="25"/>
        <v>0.0</v>
      </c>
      <c r="P64" s="17"/>
      <c r="Q64" s="17"/>
      <c r="R64" s="17"/>
      <c r="S64" s="17"/>
      <c r="T64" s="17"/>
      <c r="U64" s="17">
        <f t="shared" si="26"/>
        <v>0.0</v>
      </c>
      <c r="V64" s="17"/>
      <c r="W64" s="17"/>
      <c r="X64" s="17"/>
      <c r="Y64" s="17">
        <f t="shared" si="27"/>
        <v>0.0</v>
      </c>
      <c r="Z64" s="17"/>
      <c r="AA64" s="22"/>
      <c r="AB64" s="20"/>
      <c r="AC64" s="20"/>
      <c r="AD64" s="20"/>
      <c r="AE64" s="20"/>
      <c r="AF64" s="20"/>
      <c r="AG64" s="20"/>
      <c r="AH64" s="20"/>
      <c r="AJ64" s="4"/>
    </row>
    <row r="65" spans="8:8" s="21" ht="16.5" customFormat="1">
      <c r="A65" s="17" t="s">
        <v>24</v>
      </c>
      <c r="B65" s="17">
        <v>608001.0</v>
      </c>
      <c r="C65" s="17">
        <f t="shared" si="23"/>
        <v>0.0</v>
      </c>
      <c r="D65" s="17">
        <v>0.0</v>
      </c>
      <c r="E65" s="17">
        <v>0.0</v>
      </c>
      <c r="F65" s="17">
        <v>0.0</v>
      </c>
      <c r="G65" s="17">
        <v>0.0</v>
      </c>
      <c r="H65" s="17">
        <v>0.0</v>
      </c>
      <c r="I65" s="17">
        <f t="shared" si="24"/>
        <v>0.0</v>
      </c>
      <c r="J65" s="17">
        <v>0.0</v>
      </c>
      <c r="K65" s="17">
        <v>0.0</v>
      </c>
      <c r="L65" s="17">
        <v>0.0</v>
      </c>
      <c r="M65" s="17">
        <v>0.0</v>
      </c>
      <c r="N65" s="17">
        <v>0.0</v>
      </c>
      <c r="O65" s="17">
        <f t="shared" si="25"/>
        <v>2.0</v>
      </c>
      <c r="P65" s="17">
        <v>0.0</v>
      </c>
      <c r="Q65" s="17">
        <v>1.0</v>
      </c>
      <c r="R65" s="17">
        <v>1.0</v>
      </c>
      <c r="S65" s="17">
        <v>0.0</v>
      </c>
      <c r="T65" s="17">
        <v>0.0</v>
      </c>
      <c r="U65" s="17">
        <f t="shared" si="26"/>
        <v>0.0</v>
      </c>
      <c r="V65" s="17">
        <v>0.0</v>
      </c>
      <c r="W65" s="17">
        <v>0.0</v>
      </c>
      <c r="X65" s="17">
        <v>0.0</v>
      </c>
      <c r="Y65" s="17">
        <f t="shared" si="27"/>
        <v>0.0</v>
      </c>
      <c r="Z65" s="17">
        <v>0.0</v>
      </c>
      <c r="AA65" s="22">
        <f t="shared" si="38" ref="AA65:AA73">D65+E65+G65+J65+K65+M65+P65+Q65+S65+V65+W65+Z65</f>
        <v>1.0</v>
      </c>
      <c r="AB65" s="20">
        <f t="shared" si="39" ref="AB65:AB73">F65+H65+L65+N65+R65+T65+X65</f>
        <v>1.0</v>
      </c>
      <c r="AC65" s="20">
        <f t="shared" si="40" ref="AC65:AC73">ROUND((AA65*12000+AB65*8000)/10000,2)</f>
        <v>2.0</v>
      </c>
      <c r="AD65" s="20">
        <v>0.0</v>
      </c>
      <c r="AE65" s="20">
        <f t="shared" si="41" ref="AE65:AE73">AC65-AD65</f>
        <v>2.0</v>
      </c>
      <c r="AF65" s="20"/>
      <c r="AG65" s="20">
        <f t="shared" si="42" ref="AG65:AG73">AC65+AE65-AF65</f>
        <v>4.0</v>
      </c>
      <c r="AH65" s="20"/>
      <c r="AJ65" s="4"/>
    </row>
    <row r="66" spans="8:8" s="21" ht="16.5" customFormat="1">
      <c r="A66" s="17" t="s">
        <v>76</v>
      </c>
      <c r="B66" s="17">
        <v>608002.0</v>
      </c>
      <c r="C66" s="17">
        <f t="shared" si="23"/>
        <v>0.0</v>
      </c>
      <c r="D66" s="17">
        <v>0.0</v>
      </c>
      <c r="E66" s="17">
        <v>0.0</v>
      </c>
      <c r="F66" s="17">
        <v>0.0</v>
      </c>
      <c r="G66" s="17">
        <v>0.0</v>
      </c>
      <c r="H66" s="17">
        <v>0.0</v>
      </c>
      <c r="I66" s="17">
        <f t="shared" si="24"/>
        <v>1.0</v>
      </c>
      <c r="J66" s="17">
        <v>0.0</v>
      </c>
      <c r="K66" s="17">
        <v>1.0</v>
      </c>
      <c r="L66" s="17">
        <v>0.0</v>
      </c>
      <c r="M66" s="17">
        <v>0.0</v>
      </c>
      <c r="N66" s="17">
        <v>0.0</v>
      </c>
      <c r="O66" s="17">
        <f t="shared" si="25"/>
        <v>2.0</v>
      </c>
      <c r="P66" s="17">
        <v>0.0</v>
      </c>
      <c r="Q66" s="17">
        <v>1.0</v>
      </c>
      <c r="R66" s="17">
        <v>1.0</v>
      </c>
      <c r="S66" s="17">
        <v>0.0</v>
      </c>
      <c r="T66" s="17">
        <v>0.0</v>
      </c>
      <c r="U66" s="17">
        <f t="shared" si="26"/>
        <v>0.0</v>
      </c>
      <c r="V66" s="17">
        <v>0.0</v>
      </c>
      <c r="W66" s="17">
        <v>0.0</v>
      </c>
      <c r="X66" s="17">
        <v>0.0</v>
      </c>
      <c r="Y66" s="17">
        <f t="shared" si="27"/>
        <v>0.0</v>
      </c>
      <c r="Z66" s="17">
        <v>0.0</v>
      </c>
      <c r="AA66" s="22">
        <f t="shared" si="38"/>
        <v>2.0</v>
      </c>
      <c r="AB66" s="20">
        <f t="shared" si="39"/>
        <v>1.0</v>
      </c>
      <c r="AC66" s="20">
        <f t="shared" si="40"/>
        <v>3.2</v>
      </c>
      <c r="AD66" s="20">
        <v>2.4</v>
      </c>
      <c r="AE66" s="20">
        <f t="shared" si="41"/>
        <v>0.8000000000000003</v>
      </c>
      <c r="AF66" s="20"/>
      <c r="AG66" s="20">
        <f t="shared" si="42"/>
        <v>4.0</v>
      </c>
      <c r="AH66" s="20"/>
      <c r="AJ66" s="4"/>
    </row>
    <row r="67" spans="8:8" s="21" ht="16.5" customFormat="1">
      <c r="A67" s="17" t="s">
        <v>77</v>
      </c>
      <c r="B67" s="17">
        <v>608004.0</v>
      </c>
      <c r="C67" s="17">
        <f t="shared" si="23"/>
        <v>2.0</v>
      </c>
      <c r="D67" s="17">
        <v>0.0</v>
      </c>
      <c r="E67" s="17">
        <v>0.0</v>
      </c>
      <c r="F67" s="17">
        <v>2.0</v>
      </c>
      <c r="G67" s="17">
        <v>0.0</v>
      </c>
      <c r="H67" s="17">
        <v>0.0</v>
      </c>
      <c r="I67" s="17">
        <f t="shared" si="24"/>
        <v>55.0</v>
      </c>
      <c r="J67" s="17">
        <v>0.0</v>
      </c>
      <c r="K67" s="17">
        <v>4.0</v>
      </c>
      <c r="L67" s="17">
        <v>51.0</v>
      </c>
      <c r="M67" s="17">
        <v>0.0</v>
      </c>
      <c r="N67" s="17">
        <v>0.0</v>
      </c>
      <c r="O67" s="17">
        <f t="shared" si="25"/>
        <v>48.0</v>
      </c>
      <c r="P67" s="17">
        <v>0.0</v>
      </c>
      <c r="Q67" s="17">
        <v>5.0</v>
      </c>
      <c r="R67" s="17">
        <v>43.0</v>
      </c>
      <c r="S67" s="17">
        <v>0.0</v>
      </c>
      <c r="T67" s="17">
        <v>0.0</v>
      </c>
      <c r="U67" s="17">
        <f t="shared" si="26"/>
        <v>38.0</v>
      </c>
      <c r="V67" s="17">
        <v>0.0</v>
      </c>
      <c r="W67" s="17">
        <v>4.0</v>
      </c>
      <c r="X67" s="17">
        <v>34.0</v>
      </c>
      <c r="Y67" s="17">
        <f t="shared" si="27"/>
        <v>1.0</v>
      </c>
      <c r="Z67" s="17">
        <v>1.0</v>
      </c>
      <c r="AA67" s="22">
        <f t="shared" si="38"/>
        <v>14.0</v>
      </c>
      <c r="AB67" s="20">
        <f t="shared" si="39"/>
        <v>130.0</v>
      </c>
      <c r="AC67" s="20">
        <f t="shared" si="40"/>
        <v>120.8</v>
      </c>
      <c r="AD67" s="17">
        <v>148.44</v>
      </c>
      <c r="AE67" s="20">
        <f t="shared" si="41"/>
        <v>-27.64</v>
      </c>
      <c r="AF67" s="17"/>
      <c r="AG67" s="20">
        <f t="shared" si="42"/>
        <v>93.16</v>
      </c>
      <c r="AH67" s="20"/>
      <c r="AJ67" s="4"/>
    </row>
    <row r="68" spans="8:8" s="21" ht="16.5" customFormat="1">
      <c r="A68" s="17" t="s">
        <v>78</v>
      </c>
      <c r="B68" s="17">
        <v>608005.0</v>
      </c>
      <c r="C68" s="17">
        <f t="shared" si="23"/>
        <v>28.0</v>
      </c>
      <c r="D68" s="17">
        <v>0.0</v>
      </c>
      <c r="E68" s="17">
        <v>1.0</v>
      </c>
      <c r="F68" s="17">
        <v>16.0</v>
      </c>
      <c r="G68" s="17">
        <v>0.0</v>
      </c>
      <c r="H68" s="17">
        <v>11.0</v>
      </c>
      <c r="I68" s="17">
        <f t="shared" si="24"/>
        <v>0.0</v>
      </c>
      <c r="J68" s="17">
        <v>0.0</v>
      </c>
      <c r="K68" s="17">
        <v>0.0</v>
      </c>
      <c r="L68" s="17">
        <v>0.0</v>
      </c>
      <c r="M68" s="17">
        <v>0.0</v>
      </c>
      <c r="N68" s="17">
        <v>0.0</v>
      </c>
      <c r="O68" s="17">
        <f t="shared" si="25"/>
        <v>43.0</v>
      </c>
      <c r="P68" s="17">
        <v>0.0</v>
      </c>
      <c r="Q68" s="17">
        <v>11.0</v>
      </c>
      <c r="R68" s="17">
        <v>21.0</v>
      </c>
      <c r="S68" s="17">
        <v>11.0</v>
      </c>
      <c r="T68" s="17">
        <v>0.0</v>
      </c>
      <c r="U68" s="17">
        <f t="shared" si="26"/>
        <v>12.0</v>
      </c>
      <c r="V68" s="17">
        <v>0.0</v>
      </c>
      <c r="W68" s="17">
        <v>2.0</v>
      </c>
      <c r="X68" s="17">
        <v>10.0</v>
      </c>
      <c r="Y68" s="17">
        <f t="shared" si="27"/>
        <v>0.0</v>
      </c>
      <c r="Z68" s="17">
        <v>0.0</v>
      </c>
      <c r="AA68" s="22">
        <f t="shared" si="38"/>
        <v>25.0</v>
      </c>
      <c r="AB68" s="20">
        <f t="shared" si="39"/>
        <v>58.0</v>
      </c>
      <c r="AC68" s="20">
        <f t="shared" si="40"/>
        <v>76.4</v>
      </c>
      <c r="AD68" s="20">
        <v>12.38</v>
      </c>
      <c r="AE68" s="20">
        <f t="shared" si="41"/>
        <v>64.02000000000001</v>
      </c>
      <c r="AF68" s="20"/>
      <c r="AG68" s="20">
        <f t="shared" si="42"/>
        <v>140.42</v>
      </c>
      <c r="AH68" s="20"/>
      <c r="AJ68" s="4"/>
    </row>
    <row r="69" spans="8:8" s="21" ht="16.5" customFormat="1">
      <c r="A69" s="17" t="s">
        <v>79</v>
      </c>
      <c r="B69" s="17">
        <v>608006.0</v>
      </c>
      <c r="C69" s="17">
        <f t="shared" si="23"/>
        <v>10.0</v>
      </c>
      <c r="D69" s="17">
        <v>0.0</v>
      </c>
      <c r="E69" s="17">
        <v>5.0</v>
      </c>
      <c r="F69" s="17">
        <v>2.0</v>
      </c>
      <c r="G69" s="17">
        <v>1.0</v>
      </c>
      <c r="H69" s="17">
        <v>2.0</v>
      </c>
      <c r="I69" s="17">
        <f t="shared" si="24"/>
        <v>19.0</v>
      </c>
      <c r="J69" s="17">
        <v>1.0</v>
      </c>
      <c r="K69" s="17">
        <v>2.0</v>
      </c>
      <c r="L69" s="17">
        <v>16.0</v>
      </c>
      <c r="M69" s="17">
        <v>0.0</v>
      </c>
      <c r="N69" s="17">
        <v>0.0</v>
      </c>
      <c r="O69" s="17">
        <f t="shared" si="25"/>
        <v>7.0</v>
      </c>
      <c r="P69" s="17">
        <v>0.0</v>
      </c>
      <c r="Q69" s="17">
        <v>0.0</v>
      </c>
      <c r="R69" s="17">
        <v>6.0</v>
      </c>
      <c r="S69" s="17">
        <v>0.0</v>
      </c>
      <c r="T69" s="17">
        <v>1.0</v>
      </c>
      <c r="U69" s="17">
        <f t="shared" si="26"/>
        <v>3.0</v>
      </c>
      <c r="V69" s="17">
        <v>0.0</v>
      </c>
      <c r="W69" s="17">
        <v>0.0</v>
      </c>
      <c r="X69" s="17">
        <v>3.0</v>
      </c>
      <c r="Y69" s="17">
        <f t="shared" si="27"/>
        <v>0.0</v>
      </c>
      <c r="Z69" s="17">
        <v>0.0</v>
      </c>
      <c r="AA69" s="22">
        <f t="shared" si="38"/>
        <v>9.0</v>
      </c>
      <c r="AB69" s="20">
        <f t="shared" si="39"/>
        <v>30.0</v>
      </c>
      <c r="AC69" s="20">
        <f t="shared" si="40"/>
        <v>34.8</v>
      </c>
      <c r="AD69" s="20">
        <v>37.98</v>
      </c>
      <c r="AE69" s="20">
        <f t="shared" si="41"/>
        <v>-3.1799999999999997</v>
      </c>
      <c r="AF69" s="20"/>
      <c r="AG69" s="20">
        <f t="shared" si="42"/>
        <v>31.62</v>
      </c>
      <c r="AH69" s="20"/>
      <c r="AJ69" s="4"/>
    </row>
    <row r="70" spans="8:8" s="21" ht="16.5" customFormat="1">
      <c r="A70" s="17" t="s">
        <v>80</v>
      </c>
      <c r="B70" s="17">
        <v>608007.0</v>
      </c>
      <c r="C70" s="17">
        <f t="shared" si="23"/>
        <v>61.0</v>
      </c>
      <c r="D70" s="17">
        <v>0.0</v>
      </c>
      <c r="E70" s="17">
        <v>5.0</v>
      </c>
      <c r="F70" s="17">
        <v>37.0</v>
      </c>
      <c r="G70" s="17">
        <v>1.0</v>
      </c>
      <c r="H70" s="17">
        <v>18.0</v>
      </c>
      <c r="I70" s="17">
        <f t="shared" si="24"/>
        <v>51.0</v>
      </c>
      <c r="J70" s="17">
        <v>0.0</v>
      </c>
      <c r="K70" s="17">
        <v>8.0</v>
      </c>
      <c r="L70" s="17">
        <v>28.0</v>
      </c>
      <c r="M70" s="17">
        <v>3.0</v>
      </c>
      <c r="N70" s="17">
        <v>12.0</v>
      </c>
      <c r="O70" s="17">
        <f t="shared" si="25"/>
        <v>86.0</v>
      </c>
      <c r="P70" s="17">
        <v>0.0</v>
      </c>
      <c r="Q70" s="17">
        <v>1.0</v>
      </c>
      <c r="R70" s="17">
        <v>38.0</v>
      </c>
      <c r="S70" s="17">
        <v>3.0</v>
      </c>
      <c r="T70" s="17">
        <v>44.0</v>
      </c>
      <c r="U70" s="17">
        <f t="shared" si="26"/>
        <v>19.0</v>
      </c>
      <c r="V70" s="17">
        <v>0.0</v>
      </c>
      <c r="W70" s="17">
        <v>1.0</v>
      </c>
      <c r="X70" s="17">
        <v>18.0</v>
      </c>
      <c r="Y70" s="17">
        <f t="shared" si="27"/>
        <v>0.0</v>
      </c>
      <c r="Z70" s="17">
        <v>0.0</v>
      </c>
      <c r="AA70" s="22">
        <f t="shared" si="38"/>
        <v>22.0</v>
      </c>
      <c r="AB70" s="20">
        <f t="shared" si="39"/>
        <v>195.0</v>
      </c>
      <c r="AC70" s="20">
        <f t="shared" si="40"/>
        <v>182.4</v>
      </c>
      <c r="AD70" s="20">
        <v>159.2</v>
      </c>
      <c r="AE70" s="20">
        <f t="shared" si="41"/>
        <v>23.200000000000017</v>
      </c>
      <c r="AF70" s="20"/>
      <c r="AG70" s="20">
        <f t="shared" si="42"/>
        <v>205.6</v>
      </c>
      <c r="AH70" s="20"/>
      <c r="AJ70" s="4"/>
    </row>
    <row r="71" spans="8:8" s="21" ht="16.5" customFormat="1">
      <c r="A71" s="17" t="s">
        <v>81</v>
      </c>
      <c r="B71" s="17">
        <v>608003.0</v>
      </c>
      <c r="C71" s="17">
        <f t="shared" si="23"/>
        <v>8.0</v>
      </c>
      <c r="D71" s="17">
        <v>0.0</v>
      </c>
      <c r="E71" s="17">
        <v>1.0</v>
      </c>
      <c r="F71" s="17">
        <v>5.0</v>
      </c>
      <c r="G71" s="17">
        <v>0.0</v>
      </c>
      <c r="H71" s="17">
        <v>2.0</v>
      </c>
      <c r="I71" s="17">
        <f t="shared" si="24"/>
        <v>32.0</v>
      </c>
      <c r="J71" s="17">
        <v>0.0</v>
      </c>
      <c r="K71" s="17">
        <v>6.0</v>
      </c>
      <c r="L71" s="17">
        <v>19.0</v>
      </c>
      <c r="M71" s="17">
        <v>0.0</v>
      </c>
      <c r="N71" s="17">
        <v>7.0</v>
      </c>
      <c r="O71" s="17">
        <f t="shared" si="25"/>
        <v>14.0</v>
      </c>
      <c r="P71" s="17">
        <v>0.0</v>
      </c>
      <c r="Q71" s="17">
        <v>0.0</v>
      </c>
      <c r="R71" s="17">
        <v>13.0</v>
      </c>
      <c r="S71" s="17">
        <v>0.0</v>
      </c>
      <c r="T71" s="17">
        <v>1.0</v>
      </c>
      <c r="U71" s="17">
        <f t="shared" si="26"/>
        <v>7.0</v>
      </c>
      <c r="V71" s="17">
        <v>0.0</v>
      </c>
      <c r="W71" s="17">
        <v>2.0</v>
      </c>
      <c r="X71" s="17">
        <v>5.0</v>
      </c>
      <c r="Y71" s="17">
        <f t="shared" si="27"/>
        <v>0.0</v>
      </c>
      <c r="Z71" s="17">
        <v>0.0</v>
      </c>
      <c r="AA71" s="22">
        <f t="shared" si="38"/>
        <v>9.0</v>
      </c>
      <c r="AB71" s="20">
        <f t="shared" si="39"/>
        <v>52.0</v>
      </c>
      <c r="AC71" s="20">
        <f t="shared" si="40"/>
        <v>52.4</v>
      </c>
      <c r="AD71" s="20">
        <v>50.6</v>
      </c>
      <c r="AE71" s="20">
        <f t="shared" si="41"/>
        <v>1.7999999999999972</v>
      </c>
      <c r="AF71" s="20"/>
      <c r="AG71" s="20">
        <f t="shared" si="42"/>
        <v>54.2</v>
      </c>
      <c r="AH71" s="20"/>
      <c r="AJ71" s="4"/>
    </row>
    <row r="72" spans="8:8" s="21" ht="16.5" customFormat="1">
      <c r="A72" s="17" t="s">
        <v>82</v>
      </c>
      <c r="B72" s="17">
        <v>608008.0</v>
      </c>
      <c r="C72" s="17">
        <f t="shared" si="43" ref="C72:C106">SUM(D72:H72)</f>
        <v>27.0</v>
      </c>
      <c r="D72" s="17">
        <v>3.0</v>
      </c>
      <c r="E72" s="17">
        <v>2.0</v>
      </c>
      <c r="F72" s="17">
        <v>10.0</v>
      </c>
      <c r="G72" s="17">
        <v>0.0</v>
      </c>
      <c r="H72" s="17">
        <v>12.0</v>
      </c>
      <c r="I72" s="17">
        <f t="shared" si="44" ref="I72:I106">SUM(J72:N72)</f>
        <v>58.0</v>
      </c>
      <c r="J72" s="17">
        <v>1.0</v>
      </c>
      <c r="K72" s="17">
        <v>3.0</v>
      </c>
      <c r="L72" s="17">
        <v>48.0</v>
      </c>
      <c r="M72" s="17">
        <v>0.0</v>
      </c>
      <c r="N72" s="17">
        <v>6.0</v>
      </c>
      <c r="O72" s="17">
        <f t="shared" si="45" ref="O72:O106">SUM(P72:T72)</f>
        <v>67.0</v>
      </c>
      <c r="P72" s="17">
        <v>0.0</v>
      </c>
      <c r="Q72" s="17">
        <v>2.0</v>
      </c>
      <c r="R72" s="17">
        <v>53.0</v>
      </c>
      <c r="S72" s="17">
        <v>6.0</v>
      </c>
      <c r="T72" s="17">
        <v>6.0</v>
      </c>
      <c r="U72" s="17">
        <f t="shared" si="46" ref="U72:U106">SUM(V72:X72)</f>
        <v>54.0</v>
      </c>
      <c r="V72" s="17">
        <v>0.0</v>
      </c>
      <c r="W72" s="17">
        <v>2.0</v>
      </c>
      <c r="X72" s="17">
        <v>52.0</v>
      </c>
      <c r="Y72" s="17">
        <f t="shared" si="47" ref="Y72:Y106">Z72</f>
        <v>0.0</v>
      </c>
      <c r="Z72" s="17">
        <v>0.0</v>
      </c>
      <c r="AA72" s="22">
        <f t="shared" si="38"/>
        <v>19.0</v>
      </c>
      <c r="AB72" s="20">
        <f t="shared" si="39"/>
        <v>187.0</v>
      </c>
      <c r="AC72" s="20">
        <f t="shared" si="40"/>
        <v>172.4</v>
      </c>
      <c r="AD72" s="20">
        <v>117.92</v>
      </c>
      <c r="AE72" s="20">
        <f t="shared" si="41"/>
        <v>54.480000000000004</v>
      </c>
      <c r="AF72" s="20"/>
      <c r="AG72" s="20">
        <f t="shared" si="42"/>
        <v>226.88</v>
      </c>
      <c r="AH72" s="20"/>
      <c r="AJ72" s="4"/>
    </row>
    <row r="73" spans="8:8" s="21" ht="16.5" customFormat="1">
      <c r="A73" s="17" t="s">
        <v>83</v>
      </c>
      <c r="B73" s="17">
        <v>608009.0</v>
      </c>
      <c r="C73" s="17">
        <f t="shared" si="43"/>
        <v>89.0</v>
      </c>
      <c r="D73" s="17">
        <v>0.0</v>
      </c>
      <c r="E73" s="17">
        <v>6.0</v>
      </c>
      <c r="F73" s="17">
        <v>71.0</v>
      </c>
      <c r="G73" s="17">
        <v>2.0</v>
      </c>
      <c r="H73" s="17">
        <v>10.0</v>
      </c>
      <c r="I73" s="17">
        <f t="shared" si="44"/>
        <v>48.0</v>
      </c>
      <c r="J73" s="17">
        <v>0.0</v>
      </c>
      <c r="K73" s="17">
        <v>4.0</v>
      </c>
      <c r="L73" s="17">
        <v>32.0</v>
      </c>
      <c r="M73" s="17">
        <v>3.0</v>
      </c>
      <c r="N73" s="17">
        <v>9.0</v>
      </c>
      <c r="O73" s="17">
        <f t="shared" si="45"/>
        <v>68.0</v>
      </c>
      <c r="P73" s="17">
        <v>0.0</v>
      </c>
      <c r="Q73" s="17">
        <v>1.0</v>
      </c>
      <c r="R73" s="17">
        <v>66.0</v>
      </c>
      <c r="S73" s="17">
        <v>1.0</v>
      </c>
      <c r="T73" s="17">
        <v>0.0</v>
      </c>
      <c r="U73" s="17">
        <f t="shared" si="46"/>
        <v>23.0</v>
      </c>
      <c r="V73" s="17">
        <v>0.0</v>
      </c>
      <c r="W73" s="17">
        <v>1.0</v>
      </c>
      <c r="X73" s="17">
        <v>22.0</v>
      </c>
      <c r="Y73" s="17">
        <f t="shared" si="47"/>
        <v>0.0</v>
      </c>
      <c r="Z73" s="17">
        <v>0.0</v>
      </c>
      <c r="AA73" s="22">
        <f t="shared" si="38"/>
        <v>18.0</v>
      </c>
      <c r="AB73" s="20">
        <f t="shared" si="39"/>
        <v>210.0</v>
      </c>
      <c r="AC73" s="20">
        <f t="shared" si="40"/>
        <v>189.6</v>
      </c>
      <c r="AD73" s="20">
        <v>235.1</v>
      </c>
      <c r="AE73" s="20">
        <f t="shared" si="41"/>
        <v>-45.5</v>
      </c>
      <c r="AF73" s="20"/>
      <c r="AG73" s="20">
        <f t="shared" si="42"/>
        <v>144.1</v>
      </c>
      <c r="AH73" s="20"/>
      <c r="AJ73" s="4"/>
    </row>
    <row r="74" spans="8:8" s="21" ht="16.5" customFormat="1">
      <c r="A74" s="8" t="s">
        <v>84</v>
      </c>
      <c r="B74" s="17"/>
      <c r="C74" s="17">
        <f t="shared" si="43"/>
        <v>0.0</v>
      </c>
      <c r="D74" s="17"/>
      <c r="E74" s="17"/>
      <c r="F74" s="17"/>
      <c r="G74" s="17"/>
      <c r="H74" s="17"/>
      <c r="I74" s="17">
        <f t="shared" si="44"/>
        <v>0.0</v>
      </c>
      <c r="J74" s="17"/>
      <c r="K74" s="17"/>
      <c r="L74" s="17"/>
      <c r="M74" s="17"/>
      <c r="N74" s="17"/>
      <c r="O74" s="17">
        <f t="shared" si="45"/>
        <v>0.0</v>
      </c>
      <c r="P74" s="17"/>
      <c r="Q74" s="17"/>
      <c r="R74" s="17"/>
      <c r="S74" s="17"/>
      <c r="T74" s="17"/>
      <c r="U74" s="17">
        <f t="shared" si="46"/>
        <v>0.0</v>
      </c>
      <c r="V74" s="17"/>
      <c r="W74" s="17"/>
      <c r="X74" s="17"/>
      <c r="Y74" s="17">
        <f t="shared" si="47"/>
        <v>0.0</v>
      </c>
      <c r="Z74" s="17"/>
      <c r="AA74" s="22"/>
      <c r="AB74" s="20"/>
      <c r="AC74" s="20"/>
      <c r="AD74" s="20"/>
      <c r="AE74" s="20"/>
      <c r="AF74" s="20"/>
      <c r="AG74" s="20"/>
      <c r="AH74" s="20"/>
      <c r="AJ74" s="4"/>
    </row>
    <row r="75" spans="8:8" s="21" ht="16.5" customFormat="1">
      <c r="A75" s="17" t="s">
        <v>24</v>
      </c>
      <c r="B75" s="17">
        <v>609001.0</v>
      </c>
      <c r="C75" s="17">
        <f t="shared" si="43"/>
        <v>25.0</v>
      </c>
      <c r="D75" s="17">
        <v>0.0</v>
      </c>
      <c r="E75" s="17">
        <v>0.0</v>
      </c>
      <c r="F75" s="17">
        <v>25.0</v>
      </c>
      <c r="G75" s="17">
        <v>0.0</v>
      </c>
      <c r="H75" s="17">
        <v>0.0</v>
      </c>
      <c r="I75" s="17">
        <f t="shared" si="44"/>
        <v>31.0</v>
      </c>
      <c r="J75" s="17">
        <v>0.0</v>
      </c>
      <c r="K75" s="17">
        <v>3.0</v>
      </c>
      <c r="L75" s="17">
        <v>28.0</v>
      </c>
      <c r="M75" s="17">
        <v>0.0</v>
      </c>
      <c r="N75" s="17">
        <v>0.0</v>
      </c>
      <c r="O75" s="17">
        <f t="shared" si="45"/>
        <v>31.0</v>
      </c>
      <c r="P75" s="17">
        <v>1.0</v>
      </c>
      <c r="Q75" s="17">
        <v>4.0</v>
      </c>
      <c r="R75" s="17">
        <v>26.0</v>
      </c>
      <c r="S75" s="17">
        <v>0.0</v>
      </c>
      <c r="T75" s="17">
        <v>0.0</v>
      </c>
      <c r="U75" s="17">
        <f t="shared" si="46"/>
        <v>45.0</v>
      </c>
      <c r="V75" s="17">
        <v>1.0</v>
      </c>
      <c r="W75" s="17">
        <v>3.0</v>
      </c>
      <c r="X75" s="17">
        <v>41.0</v>
      </c>
      <c r="Y75" s="17">
        <f t="shared" si="47"/>
        <v>0.0</v>
      </c>
      <c r="Z75" s="17">
        <v>0.0</v>
      </c>
      <c r="AA75" s="22">
        <f t="shared" si="48" ref="AA75:AA81">D75+E75+G75+J75+K75+M75+P75+Q75+S75+V75+W75+Z75</f>
        <v>12.0</v>
      </c>
      <c r="AB75" s="20">
        <f t="shared" si="49" ref="AB75:AB81">F75+H75+L75+N75+R75+T75+X75</f>
        <v>120.0</v>
      </c>
      <c r="AC75" s="20">
        <f t="shared" si="50" ref="AC75:AC81">ROUND((AA75*12000+AB75*8000)/10000,2)</f>
        <v>110.4</v>
      </c>
      <c r="AD75" s="20">
        <v>119.54</v>
      </c>
      <c r="AE75" s="20">
        <f t="shared" si="51" ref="AE75:AE81">AC75-AD75</f>
        <v>-9.14</v>
      </c>
      <c r="AF75" s="20"/>
      <c r="AG75" s="20">
        <f t="shared" si="52" ref="AG75:AG81">AC75+AE75-AF75</f>
        <v>101.26</v>
      </c>
      <c r="AH75" s="20"/>
      <c r="AJ75" s="4"/>
    </row>
    <row r="76" spans="8:8" s="21" ht="33.0" customFormat="1">
      <c r="A76" s="17" t="s">
        <v>85</v>
      </c>
      <c r="B76" s="17"/>
      <c r="C76" s="17">
        <f t="shared" si="43"/>
        <v>25.0</v>
      </c>
      <c r="D76" s="17">
        <v>0.0</v>
      </c>
      <c r="E76" s="17">
        <v>0.0</v>
      </c>
      <c r="F76" s="17">
        <v>25.0</v>
      </c>
      <c r="G76" s="17">
        <v>0.0</v>
      </c>
      <c r="H76" s="17">
        <v>0.0</v>
      </c>
      <c r="I76" s="17">
        <f t="shared" si="44"/>
        <v>31.0</v>
      </c>
      <c r="J76" s="17">
        <v>0.0</v>
      </c>
      <c r="K76" s="17">
        <v>3.0</v>
      </c>
      <c r="L76" s="17">
        <v>28.0</v>
      </c>
      <c r="M76" s="17">
        <v>0.0</v>
      </c>
      <c r="N76" s="17">
        <v>0.0</v>
      </c>
      <c r="O76" s="17">
        <f t="shared" si="45"/>
        <v>31.0</v>
      </c>
      <c r="P76" s="17">
        <v>1.0</v>
      </c>
      <c r="Q76" s="17">
        <v>4.0</v>
      </c>
      <c r="R76" s="17">
        <v>26.0</v>
      </c>
      <c r="S76" s="17">
        <v>0.0</v>
      </c>
      <c r="T76" s="17">
        <v>0.0</v>
      </c>
      <c r="U76" s="17">
        <f t="shared" si="46"/>
        <v>45.0</v>
      </c>
      <c r="V76" s="17">
        <v>1.0</v>
      </c>
      <c r="W76" s="17">
        <v>3.0</v>
      </c>
      <c r="X76" s="17">
        <v>41.0</v>
      </c>
      <c r="Y76" s="17">
        <f t="shared" si="47"/>
        <v>0.0</v>
      </c>
      <c r="Z76" s="17">
        <v>0.0</v>
      </c>
      <c r="AA76" s="22">
        <f t="shared" si="48"/>
        <v>12.0</v>
      </c>
      <c r="AB76" s="20">
        <f t="shared" si="49"/>
        <v>120.0</v>
      </c>
      <c r="AC76" s="20">
        <f t="shared" si="50"/>
        <v>110.4</v>
      </c>
      <c r="AD76" s="20">
        <v>117.72</v>
      </c>
      <c r="AE76" s="20">
        <f t="shared" si="51"/>
        <v>-7.319999999999993</v>
      </c>
      <c r="AF76" s="20"/>
      <c r="AG76" s="20">
        <f t="shared" si="52"/>
        <v>103.08</v>
      </c>
      <c r="AH76" s="20"/>
      <c r="AJ76" s="4"/>
    </row>
    <row r="77" spans="8:8" s="21" ht="16.5" customFormat="1">
      <c r="A77" s="17" t="s">
        <v>86</v>
      </c>
      <c r="B77" s="17">
        <v>609002.0</v>
      </c>
      <c r="C77" s="17">
        <f t="shared" si="43"/>
        <v>14.0</v>
      </c>
      <c r="D77" s="17">
        <v>0.0</v>
      </c>
      <c r="E77" s="17">
        <v>2.0</v>
      </c>
      <c r="F77" s="17">
        <v>12.0</v>
      </c>
      <c r="G77" s="17">
        <v>0.0</v>
      </c>
      <c r="H77" s="17">
        <v>0.0</v>
      </c>
      <c r="I77" s="17">
        <f t="shared" si="44"/>
        <v>0.0</v>
      </c>
      <c r="J77" s="17">
        <v>0.0</v>
      </c>
      <c r="K77" s="17">
        <v>0.0</v>
      </c>
      <c r="L77" s="17">
        <v>0.0</v>
      </c>
      <c r="M77" s="17">
        <v>0.0</v>
      </c>
      <c r="N77" s="17">
        <v>0.0</v>
      </c>
      <c r="O77" s="17">
        <f t="shared" si="45"/>
        <v>21.0</v>
      </c>
      <c r="P77" s="17">
        <v>0.0</v>
      </c>
      <c r="Q77" s="17">
        <v>7.0</v>
      </c>
      <c r="R77" s="17">
        <v>14.0</v>
      </c>
      <c r="S77" s="17">
        <v>0.0</v>
      </c>
      <c r="T77" s="17">
        <v>0.0</v>
      </c>
      <c r="U77" s="17">
        <f t="shared" si="46"/>
        <v>0.0</v>
      </c>
      <c r="V77" s="17">
        <v>0.0</v>
      </c>
      <c r="W77" s="17">
        <v>0.0</v>
      </c>
      <c r="X77" s="17">
        <v>0.0</v>
      </c>
      <c r="Y77" s="17">
        <f t="shared" si="47"/>
        <v>0.0</v>
      </c>
      <c r="Z77" s="17">
        <v>0.0</v>
      </c>
      <c r="AA77" s="22">
        <f t="shared" si="48"/>
        <v>9.0</v>
      </c>
      <c r="AB77" s="20">
        <f t="shared" si="49"/>
        <v>26.0</v>
      </c>
      <c r="AC77" s="20">
        <f t="shared" si="50"/>
        <v>31.6</v>
      </c>
      <c r="AD77" s="20">
        <v>0.0</v>
      </c>
      <c r="AE77" s="20">
        <f t="shared" si="51"/>
        <v>31.6</v>
      </c>
      <c r="AF77" s="20">
        <v>2.8</v>
      </c>
      <c r="AG77" s="20">
        <f t="shared" si="52"/>
        <v>60.400000000000006</v>
      </c>
      <c r="AH77" s="20"/>
      <c r="AJ77" s="4"/>
    </row>
    <row r="78" spans="8:8" s="21" ht="16.5" customFormat="1">
      <c r="A78" s="17" t="s">
        <v>87</v>
      </c>
      <c r="B78" s="17">
        <v>609003.0</v>
      </c>
      <c r="C78" s="17">
        <f t="shared" si="43"/>
        <v>14.0</v>
      </c>
      <c r="D78" s="17">
        <v>0.0</v>
      </c>
      <c r="E78" s="17">
        <v>0.0</v>
      </c>
      <c r="F78" s="17">
        <v>9.0</v>
      </c>
      <c r="G78" s="17">
        <v>0.0</v>
      </c>
      <c r="H78" s="17">
        <v>5.0</v>
      </c>
      <c r="I78" s="17">
        <f t="shared" si="44"/>
        <v>12.0</v>
      </c>
      <c r="J78" s="17">
        <v>0.0</v>
      </c>
      <c r="K78" s="17">
        <v>1.0</v>
      </c>
      <c r="L78" s="17">
        <v>10.0</v>
      </c>
      <c r="M78" s="17">
        <v>0.0</v>
      </c>
      <c r="N78" s="17">
        <v>1.0</v>
      </c>
      <c r="O78" s="17">
        <f t="shared" si="45"/>
        <v>4.0</v>
      </c>
      <c r="P78" s="17">
        <v>0.0</v>
      </c>
      <c r="Q78" s="17">
        <v>0.0</v>
      </c>
      <c r="R78" s="17">
        <v>3.0</v>
      </c>
      <c r="S78" s="17">
        <v>0.0</v>
      </c>
      <c r="T78" s="17">
        <v>1.0</v>
      </c>
      <c r="U78" s="17">
        <f t="shared" si="46"/>
        <v>6.0</v>
      </c>
      <c r="V78" s="17">
        <v>0.0</v>
      </c>
      <c r="W78" s="17">
        <v>0.0</v>
      </c>
      <c r="X78" s="17">
        <v>6.0</v>
      </c>
      <c r="Y78" s="17">
        <f t="shared" si="47"/>
        <v>0.0</v>
      </c>
      <c r="Z78" s="17">
        <v>0.0</v>
      </c>
      <c r="AA78" s="22">
        <f t="shared" si="48"/>
        <v>1.0</v>
      </c>
      <c r="AB78" s="20">
        <f t="shared" si="49"/>
        <v>35.0</v>
      </c>
      <c r="AC78" s="20">
        <f t="shared" si="50"/>
        <v>29.2</v>
      </c>
      <c r="AD78" s="17">
        <v>42.8</v>
      </c>
      <c r="AE78" s="20">
        <f t="shared" si="51"/>
        <v>-13.599999999999998</v>
      </c>
      <c r="AF78" s="17"/>
      <c r="AG78" s="20">
        <f t="shared" si="52"/>
        <v>15.6</v>
      </c>
      <c r="AH78" s="20"/>
      <c r="AJ78" s="4"/>
    </row>
    <row r="79" spans="8:8" s="21" ht="16.5" customFormat="1">
      <c r="A79" s="17" t="s">
        <v>88</v>
      </c>
      <c r="B79" s="17">
        <v>609004.0</v>
      </c>
      <c r="C79" s="17">
        <f t="shared" si="43"/>
        <v>123.0</v>
      </c>
      <c r="D79" s="17">
        <v>0.0</v>
      </c>
      <c r="E79" s="17">
        <v>15.0</v>
      </c>
      <c r="F79" s="17">
        <v>90.0</v>
      </c>
      <c r="G79" s="17">
        <v>1.0</v>
      </c>
      <c r="H79" s="17">
        <v>17.0</v>
      </c>
      <c r="I79" s="17">
        <f t="shared" si="44"/>
        <v>22.0</v>
      </c>
      <c r="J79" s="17">
        <v>0.0</v>
      </c>
      <c r="K79" s="17">
        <v>1.0</v>
      </c>
      <c r="L79" s="17">
        <v>12.0</v>
      </c>
      <c r="M79" s="17">
        <v>0.0</v>
      </c>
      <c r="N79" s="17">
        <v>9.0</v>
      </c>
      <c r="O79" s="17">
        <f t="shared" si="45"/>
        <v>67.0</v>
      </c>
      <c r="P79" s="17">
        <v>2.0</v>
      </c>
      <c r="Q79" s="17">
        <v>3.0</v>
      </c>
      <c r="R79" s="17">
        <v>42.0</v>
      </c>
      <c r="S79" s="17">
        <v>1.0</v>
      </c>
      <c r="T79" s="17">
        <v>19.0</v>
      </c>
      <c r="U79" s="17">
        <f t="shared" si="46"/>
        <v>52.0</v>
      </c>
      <c r="V79" s="17">
        <v>1.0</v>
      </c>
      <c r="W79" s="17">
        <v>3.0</v>
      </c>
      <c r="X79" s="17">
        <v>48.0</v>
      </c>
      <c r="Y79" s="17">
        <f t="shared" si="47"/>
        <v>0.0</v>
      </c>
      <c r="Z79" s="17">
        <v>0.0</v>
      </c>
      <c r="AA79" s="22">
        <f t="shared" si="48"/>
        <v>27.0</v>
      </c>
      <c r="AB79" s="20">
        <f t="shared" si="49"/>
        <v>237.0</v>
      </c>
      <c r="AC79" s="20">
        <f t="shared" si="50"/>
        <v>222.0</v>
      </c>
      <c r="AD79" s="20">
        <v>149.32</v>
      </c>
      <c r="AE79" s="20">
        <f t="shared" si="51"/>
        <v>72.68</v>
      </c>
      <c r="AF79" s="20"/>
      <c r="AG79" s="20">
        <f t="shared" si="52"/>
        <v>294.68</v>
      </c>
      <c r="AH79" s="20"/>
      <c r="AJ79" s="4"/>
    </row>
    <row r="80" spans="8:8" s="21" ht="16.5" customFormat="1">
      <c r="A80" s="17" t="s">
        <v>89</v>
      </c>
      <c r="B80" s="17">
        <v>609006.0</v>
      </c>
      <c r="C80" s="17">
        <f t="shared" si="43"/>
        <v>21.0</v>
      </c>
      <c r="D80" s="17">
        <v>0.0</v>
      </c>
      <c r="E80" s="17">
        <v>2.0</v>
      </c>
      <c r="F80" s="17">
        <v>19.0</v>
      </c>
      <c r="G80" s="17">
        <v>0.0</v>
      </c>
      <c r="H80" s="17">
        <v>0.0</v>
      </c>
      <c r="I80" s="17">
        <f t="shared" si="44"/>
        <v>16.0</v>
      </c>
      <c r="J80" s="17">
        <v>2.0</v>
      </c>
      <c r="K80" s="17">
        <v>2.0</v>
      </c>
      <c r="L80" s="17">
        <v>11.0</v>
      </c>
      <c r="M80" s="17">
        <v>0.0</v>
      </c>
      <c r="N80" s="17">
        <v>1.0</v>
      </c>
      <c r="O80" s="17">
        <f t="shared" si="45"/>
        <v>25.0</v>
      </c>
      <c r="P80" s="17">
        <v>3.0</v>
      </c>
      <c r="Q80" s="17">
        <v>3.0</v>
      </c>
      <c r="R80" s="17">
        <v>19.0</v>
      </c>
      <c r="S80" s="17">
        <v>0.0</v>
      </c>
      <c r="T80" s="17">
        <v>0.0</v>
      </c>
      <c r="U80" s="17">
        <f t="shared" si="46"/>
        <v>16.0</v>
      </c>
      <c r="V80" s="17">
        <v>1.0</v>
      </c>
      <c r="W80" s="17">
        <v>4.0</v>
      </c>
      <c r="X80" s="17">
        <v>11.0</v>
      </c>
      <c r="Y80" s="17">
        <f t="shared" si="47"/>
        <v>1.0</v>
      </c>
      <c r="Z80" s="17">
        <v>1.0</v>
      </c>
      <c r="AA80" s="22">
        <f t="shared" si="48"/>
        <v>18.0</v>
      </c>
      <c r="AB80" s="20">
        <f t="shared" si="49"/>
        <v>61.0</v>
      </c>
      <c r="AC80" s="20">
        <f t="shared" si="50"/>
        <v>70.4</v>
      </c>
      <c r="AD80" s="20">
        <v>46.04</v>
      </c>
      <c r="AE80" s="20">
        <f t="shared" si="51"/>
        <v>24.360000000000007</v>
      </c>
      <c r="AF80" s="20"/>
      <c r="AG80" s="20">
        <f t="shared" si="52"/>
        <v>94.76</v>
      </c>
      <c r="AH80" s="20"/>
      <c r="AJ80" s="4"/>
    </row>
    <row r="81" spans="8:8" s="21" ht="16.5" customFormat="1">
      <c r="A81" s="17" t="s">
        <v>90</v>
      </c>
      <c r="B81" s="17">
        <v>609005.0</v>
      </c>
      <c r="C81" s="17">
        <f t="shared" si="43"/>
        <v>88.0</v>
      </c>
      <c r="D81" s="17">
        <v>3.0</v>
      </c>
      <c r="E81" s="17">
        <v>26.0</v>
      </c>
      <c r="F81" s="17">
        <v>46.0</v>
      </c>
      <c r="G81" s="17">
        <v>4.0</v>
      </c>
      <c r="H81" s="17">
        <v>9.0</v>
      </c>
      <c r="I81" s="17">
        <f t="shared" si="44"/>
        <v>88.0</v>
      </c>
      <c r="J81" s="17">
        <v>6.0</v>
      </c>
      <c r="K81" s="17">
        <v>16.0</v>
      </c>
      <c r="L81" s="17">
        <v>64.0</v>
      </c>
      <c r="M81" s="17">
        <v>1.0</v>
      </c>
      <c r="N81" s="17">
        <v>1.0</v>
      </c>
      <c r="O81" s="17">
        <f t="shared" si="45"/>
        <v>96.0</v>
      </c>
      <c r="P81" s="17">
        <v>3.0</v>
      </c>
      <c r="Q81" s="17">
        <v>8.0</v>
      </c>
      <c r="R81" s="17">
        <v>78.0</v>
      </c>
      <c r="S81" s="17">
        <v>1.0</v>
      </c>
      <c r="T81" s="17">
        <v>6.0</v>
      </c>
      <c r="U81" s="17">
        <f t="shared" si="46"/>
        <v>27.0</v>
      </c>
      <c r="V81" s="17">
        <v>0.0</v>
      </c>
      <c r="W81" s="17">
        <v>2.0</v>
      </c>
      <c r="X81" s="17">
        <v>25.0</v>
      </c>
      <c r="Y81" s="17">
        <f t="shared" si="47"/>
        <v>1.0</v>
      </c>
      <c r="Z81" s="17">
        <v>1.0</v>
      </c>
      <c r="AA81" s="22">
        <f t="shared" si="48"/>
        <v>71.0</v>
      </c>
      <c r="AB81" s="20">
        <f t="shared" si="49"/>
        <v>229.0</v>
      </c>
      <c r="AC81" s="20">
        <f t="shared" si="50"/>
        <v>268.4</v>
      </c>
      <c r="AD81" s="20">
        <v>213.08</v>
      </c>
      <c r="AE81" s="20">
        <f t="shared" si="51"/>
        <v>55.319999999999965</v>
      </c>
      <c r="AF81" s="20"/>
      <c r="AG81" s="20">
        <f t="shared" si="52"/>
        <v>323.72</v>
      </c>
      <c r="AH81" s="20"/>
      <c r="AJ81" s="4"/>
    </row>
    <row r="82" spans="8:8" s="21" ht="16.5" customFormat="1">
      <c r="A82" s="8" t="s">
        <v>91</v>
      </c>
      <c r="B82" s="17"/>
      <c r="C82" s="17">
        <f t="shared" si="43"/>
        <v>0.0</v>
      </c>
      <c r="D82" s="17"/>
      <c r="E82" s="17"/>
      <c r="F82" s="17"/>
      <c r="G82" s="17"/>
      <c r="H82" s="17"/>
      <c r="I82" s="17">
        <f t="shared" si="44"/>
        <v>0.0</v>
      </c>
      <c r="J82" s="17"/>
      <c r="K82" s="17"/>
      <c r="L82" s="17"/>
      <c r="M82" s="17"/>
      <c r="N82" s="17"/>
      <c r="O82" s="17">
        <f t="shared" si="45"/>
        <v>0.0</v>
      </c>
      <c r="P82" s="17"/>
      <c r="Q82" s="17"/>
      <c r="R82" s="17"/>
      <c r="S82" s="17"/>
      <c r="T82" s="17"/>
      <c r="U82" s="17">
        <f t="shared" si="46"/>
        <v>0.0</v>
      </c>
      <c r="V82" s="17"/>
      <c r="W82" s="17"/>
      <c r="X82" s="17"/>
      <c r="Y82" s="17">
        <f t="shared" si="47"/>
        <v>0.0</v>
      </c>
      <c r="Z82" s="17"/>
      <c r="AA82" s="22"/>
      <c r="AB82" s="20"/>
      <c r="AC82" s="20"/>
      <c r="AD82" s="20"/>
      <c r="AE82" s="20"/>
      <c r="AF82" s="20"/>
      <c r="AG82" s="20"/>
      <c r="AH82" s="20"/>
      <c r="AJ82" s="4"/>
    </row>
    <row r="83" spans="8:8" s="21" ht="16.5" customFormat="1">
      <c r="A83" s="17" t="s">
        <v>24</v>
      </c>
      <c r="B83" s="17">
        <v>610001.0</v>
      </c>
      <c r="C83" s="17">
        <f t="shared" si="43"/>
        <v>7.0</v>
      </c>
      <c r="D83" s="17">
        <v>0.0</v>
      </c>
      <c r="E83" s="17">
        <v>0.0</v>
      </c>
      <c r="F83" s="17">
        <v>4.0</v>
      </c>
      <c r="G83" s="17">
        <v>0.0</v>
      </c>
      <c r="H83" s="17">
        <v>3.0</v>
      </c>
      <c r="I83" s="17">
        <f t="shared" si="44"/>
        <v>0.0</v>
      </c>
      <c r="J83" s="17">
        <v>0.0</v>
      </c>
      <c r="K83" s="17">
        <v>0.0</v>
      </c>
      <c r="L83" s="17">
        <v>0.0</v>
      </c>
      <c r="M83" s="17">
        <v>0.0</v>
      </c>
      <c r="N83" s="17">
        <v>0.0</v>
      </c>
      <c r="O83" s="17">
        <f t="shared" si="45"/>
        <v>4.0</v>
      </c>
      <c r="P83" s="17">
        <v>0.0</v>
      </c>
      <c r="Q83" s="17">
        <v>0.0</v>
      </c>
      <c r="R83" s="17">
        <v>2.0</v>
      </c>
      <c r="S83" s="17">
        <v>1.0</v>
      </c>
      <c r="T83" s="17">
        <v>1.0</v>
      </c>
      <c r="U83" s="17">
        <f t="shared" si="46"/>
        <v>5.0</v>
      </c>
      <c r="V83" s="17">
        <v>0.0</v>
      </c>
      <c r="W83" s="17">
        <v>0.0</v>
      </c>
      <c r="X83" s="17">
        <v>5.0</v>
      </c>
      <c r="Y83" s="17">
        <f t="shared" si="47"/>
        <v>0.0</v>
      </c>
      <c r="Z83" s="17">
        <v>0.0</v>
      </c>
      <c r="AA83" s="22">
        <f>D83+E83+G83+J83+K83+M83+P83+Q83+S83+V83+W83+Z83</f>
        <v>1.0</v>
      </c>
      <c r="AB83" s="20">
        <f t="shared" si="53" ref="AB83:AB88">F83+H83+L83+N83+R83+T83+X83</f>
        <v>15.0</v>
      </c>
      <c r="AC83" s="20">
        <f t="shared" si="54" ref="AC83:AC88">ROUND((AA83*12000+AB83*8000)/10000,2)</f>
        <v>13.2</v>
      </c>
      <c r="AD83" s="17">
        <v>5.22</v>
      </c>
      <c r="AE83" s="20">
        <f>AC83-AD83</f>
        <v>7.9799999999999995</v>
      </c>
      <c r="AF83" s="17"/>
      <c r="AG83" s="20">
        <f t="shared" si="55" ref="AG83:AG88">AC83+AE83-AF83</f>
        <v>21.18</v>
      </c>
      <c r="AH83" s="20"/>
      <c r="AJ83" s="4"/>
    </row>
    <row r="84" spans="8:8" s="21" ht="33.0" customFormat="1">
      <c r="A84" s="17" t="s">
        <v>92</v>
      </c>
      <c r="B84" s="17"/>
      <c r="C84" s="17">
        <f t="shared" si="43"/>
        <v>7.0</v>
      </c>
      <c r="D84" s="17">
        <v>0.0</v>
      </c>
      <c r="E84" s="17" t="s">
        <v>93</v>
      </c>
      <c r="F84" s="17">
        <v>4.0</v>
      </c>
      <c r="G84" s="17" t="s">
        <v>93</v>
      </c>
      <c r="H84" s="17">
        <v>3.0</v>
      </c>
      <c r="I84" s="17">
        <f t="shared" si="44"/>
        <v>0.0</v>
      </c>
      <c r="J84" s="17">
        <v>0.0</v>
      </c>
      <c r="K84" s="17">
        <v>0.0</v>
      </c>
      <c r="L84" s="17">
        <v>0.0</v>
      </c>
      <c r="M84" s="17">
        <v>0.0</v>
      </c>
      <c r="N84" s="17">
        <v>0.0</v>
      </c>
      <c r="O84" s="17">
        <f t="shared" si="45"/>
        <v>4.0</v>
      </c>
      <c r="P84" s="17">
        <v>0.0</v>
      </c>
      <c r="Q84" s="17">
        <v>0.0</v>
      </c>
      <c r="R84" s="17">
        <v>2.0</v>
      </c>
      <c r="S84" s="17">
        <v>1.0</v>
      </c>
      <c r="T84" s="17">
        <v>1.0</v>
      </c>
      <c r="U84" s="17">
        <f t="shared" si="46"/>
        <v>5.0</v>
      </c>
      <c r="V84" s="17">
        <v>0.0</v>
      </c>
      <c r="W84" s="17">
        <v>0.0</v>
      </c>
      <c r="X84" s="17">
        <v>5.0</v>
      </c>
      <c r="Y84" s="17">
        <f t="shared" si="47"/>
        <v>0.0</v>
      </c>
      <c r="Z84" s="17">
        <v>0.0</v>
      </c>
      <c r="AA84" s="22">
        <v>1.0</v>
      </c>
      <c r="AB84" s="20">
        <f t="shared" si="53"/>
        <v>15.0</v>
      </c>
      <c r="AC84" s="20">
        <f t="shared" si="54"/>
        <v>13.2</v>
      </c>
      <c r="AD84" s="20">
        <v>4.62</v>
      </c>
      <c r="AE84" s="20"/>
      <c r="AF84" s="20"/>
      <c r="AG84" s="20">
        <f t="shared" si="55"/>
        <v>13.2</v>
      </c>
      <c r="AH84" s="20"/>
      <c r="AJ84" s="4"/>
    </row>
    <row r="85" spans="8:8" s="21" ht="16.5" customFormat="1">
      <c r="A85" s="17" t="s">
        <v>94</v>
      </c>
      <c r="B85" s="17">
        <v>610002.0</v>
      </c>
      <c r="C85" s="17">
        <f t="shared" si="43"/>
        <v>10.0</v>
      </c>
      <c r="D85" s="17">
        <v>0.0</v>
      </c>
      <c r="E85" s="17">
        <v>8.0</v>
      </c>
      <c r="F85" s="17">
        <v>0.0</v>
      </c>
      <c r="G85" s="17">
        <v>2.0</v>
      </c>
      <c r="H85" s="17">
        <v>0.0</v>
      </c>
      <c r="I85" s="17">
        <f t="shared" si="44"/>
        <v>0.0</v>
      </c>
      <c r="J85" s="17">
        <v>0.0</v>
      </c>
      <c r="K85" s="17">
        <v>0.0</v>
      </c>
      <c r="L85" s="17">
        <v>0.0</v>
      </c>
      <c r="M85" s="17">
        <v>0.0</v>
      </c>
      <c r="N85" s="17">
        <v>0.0</v>
      </c>
      <c r="O85" s="17">
        <f t="shared" si="45"/>
        <v>1.0</v>
      </c>
      <c r="P85" s="17">
        <v>0.0</v>
      </c>
      <c r="Q85" s="17">
        <v>0.0</v>
      </c>
      <c r="R85" s="17">
        <v>1.0</v>
      </c>
      <c r="S85" s="17">
        <v>0.0</v>
      </c>
      <c r="T85" s="17">
        <v>0.0</v>
      </c>
      <c r="U85" s="17">
        <f t="shared" si="46"/>
        <v>6.0</v>
      </c>
      <c r="V85" s="17">
        <v>0.0</v>
      </c>
      <c r="W85" s="17">
        <v>2.0</v>
      </c>
      <c r="X85" s="17">
        <v>4.0</v>
      </c>
      <c r="Y85" s="17">
        <f t="shared" si="47"/>
        <v>0.0</v>
      </c>
      <c r="Z85" s="17">
        <v>0.0</v>
      </c>
      <c r="AA85" s="22">
        <f>D85+E85+G85+J85+K85+M85+P85+Q85+S85+V85+W85+Z85</f>
        <v>12.0</v>
      </c>
      <c r="AB85" s="20">
        <f t="shared" si="53"/>
        <v>5.0</v>
      </c>
      <c r="AC85" s="20">
        <f t="shared" si="54"/>
        <v>18.4</v>
      </c>
      <c r="AD85" s="20">
        <v>15.98</v>
      </c>
      <c r="AE85" s="20">
        <f>AC85-AD85</f>
        <v>2.419999999999998</v>
      </c>
      <c r="AF85" s="20"/>
      <c r="AG85" s="20">
        <f t="shared" si="55"/>
        <v>20.82</v>
      </c>
      <c r="AH85" s="20"/>
      <c r="AJ85" s="4"/>
    </row>
    <row r="86" spans="8:8" s="21" ht="16.5" customFormat="1">
      <c r="A86" s="17" t="s">
        <v>95</v>
      </c>
      <c r="B86" s="17">
        <v>610003.0</v>
      </c>
      <c r="C86" s="17">
        <f t="shared" si="43"/>
        <v>31.0</v>
      </c>
      <c r="D86" s="17">
        <v>3.0</v>
      </c>
      <c r="E86" s="17">
        <v>0.0</v>
      </c>
      <c r="F86" s="17">
        <v>16.0</v>
      </c>
      <c r="G86" s="17">
        <v>3.0</v>
      </c>
      <c r="H86" s="17">
        <v>9.0</v>
      </c>
      <c r="I86" s="17">
        <f t="shared" si="44"/>
        <v>17.0</v>
      </c>
      <c r="J86" s="17">
        <v>1.0</v>
      </c>
      <c r="K86" s="17">
        <v>0.0</v>
      </c>
      <c r="L86" s="17">
        <v>3.0</v>
      </c>
      <c r="M86" s="17">
        <v>2.0</v>
      </c>
      <c r="N86" s="17">
        <v>11.0</v>
      </c>
      <c r="O86" s="17">
        <f t="shared" si="45"/>
        <v>45.0</v>
      </c>
      <c r="P86" s="17">
        <v>1.0</v>
      </c>
      <c r="Q86" s="17">
        <v>0.0</v>
      </c>
      <c r="R86" s="17">
        <v>29.0</v>
      </c>
      <c r="S86" s="17">
        <v>1.0</v>
      </c>
      <c r="T86" s="17">
        <v>14.0</v>
      </c>
      <c r="U86" s="17">
        <f t="shared" si="46"/>
        <v>8.0</v>
      </c>
      <c r="V86" s="17">
        <v>0.0</v>
      </c>
      <c r="W86" s="17">
        <v>0.0</v>
      </c>
      <c r="X86" s="17">
        <v>8.0</v>
      </c>
      <c r="Y86" s="17">
        <f t="shared" si="47"/>
        <v>0.0</v>
      </c>
      <c r="Z86" s="17">
        <v>0.0</v>
      </c>
      <c r="AA86" s="22">
        <f>D86+E86+G86+J86+K86+M86+P86+Q86+S86+V86+W86+Z86</f>
        <v>11.0</v>
      </c>
      <c r="AB86" s="20">
        <f t="shared" si="53"/>
        <v>90.0</v>
      </c>
      <c r="AC86" s="20">
        <f t="shared" si="54"/>
        <v>85.2</v>
      </c>
      <c r="AD86" s="20">
        <v>21.88</v>
      </c>
      <c r="AE86" s="20">
        <f>AC86-AD86</f>
        <v>63.32000000000001</v>
      </c>
      <c r="AF86" s="20"/>
      <c r="AG86" s="20">
        <f t="shared" si="55"/>
        <v>148.52</v>
      </c>
      <c r="AH86" s="20"/>
      <c r="AJ86" s="4"/>
    </row>
    <row r="87" spans="8:8" s="21" ht="16.5" customFormat="1">
      <c r="A87" s="17" t="s">
        <v>96</v>
      </c>
      <c r="B87" s="17">
        <v>610004.0</v>
      </c>
      <c r="C87" s="17">
        <f t="shared" si="43"/>
        <v>10.0</v>
      </c>
      <c r="D87" s="17">
        <v>0.0</v>
      </c>
      <c r="E87" s="17">
        <v>3.0</v>
      </c>
      <c r="F87" s="17">
        <v>0.0</v>
      </c>
      <c r="G87" s="17">
        <v>4.0</v>
      </c>
      <c r="H87" s="17">
        <v>3.0</v>
      </c>
      <c r="I87" s="17">
        <f t="shared" si="44"/>
        <v>0.0</v>
      </c>
      <c r="J87" s="17">
        <v>0.0</v>
      </c>
      <c r="K87" s="17">
        <v>0.0</v>
      </c>
      <c r="L87" s="17">
        <v>0.0</v>
      </c>
      <c r="M87" s="17">
        <v>0.0</v>
      </c>
      <c r="N87" s="17">
        <v>0.0</v>
      </c>
      <c r="O87" s="17">
        <f t="shared" si="45"/>
        <v>105.0</v>
      </c>
      <c r="P87" s="17">
        <v>0.0</v>
      </c>
      <c r="Q87" s="17">
        <v>0.0</v>
      </c>
      <c r="R87" s="17">
        <v>5.0</v>
      </c>
      <c r="S87" s="17">
        <v>56.0</v>
      </c>
      <c r="T87" s="17">
        <v>44.0</v>
      </c>
      <c r="U87" s="17">
        <f t="shared" si="46"/>
        <v>4.0</v>
      </c>
      <c r="V87" s="17">
        <v>0.0</v>
      </c>
      <c r="W87" s="17">
        <v>1.0</v>
      </c>
      <c r="X87" s="17">
        <v>3.0</v>
      </c>
      <c r="Y87" s="17">
        <f t="shared" si="47"/>
        <v>0.0</v>
      </c>
      <c r="Z87" s="17">
        <v>0.0</v>
      </c>
      <c r="AA87" s="22">
        <f>D87+E87+G87+J87+K87+M87+P87+Q87+S87+V87+W87+Z87</f>
        <v>64.0</v>
      </c>
      <c r="AB87" s="20">
        <f t="shared" si="53"/>
        <v>55.0</v>
      </c>
      <c r="AC87" s="20">
        <f t="shared" si="54"/>
        <v>120.8</v>
      </c>
      <c r="AD87" s="20">
        <v>50.62</v>
      </c>
      <c r="AE87" s="20">
        <f>AC87-AD87</f>
        <v>70.18</v>
      </c>
      <c r="AF87" s="20"/>
      <c r="AG87" s="20">
        <f t="shared" si="55"/>
        <v>190.98</v>
      </c>
      <c r="AH87" s="20"/>
      <c r="AJ87" s="4"/>
    </row>
    <row r="88" spans="8:8" s="21" ht="16.5" customFormat="1">
      <c r="A88" s="17" t="s">
        <v>97</v>
      </c>
      <c r="B88" s="17">
        <v>610005.0</v>
      </c>
      <c r="C88" s="17">
        <f t="shared" si="43"/>
        <v>9.0</v>
      </c>
      <c r="D88" s="17">
        <v>0.0</v>
      </c>
      <c r="E88" s="17">
        <v>0.0</v>
      </c>
      <c r="F88" s="17">
        <v>4.0</v>
      </c>
      <c r="G88" s="17">
        <v>2.0</v>
      </c>
      <c r="H88" s="17">
        <v>3.0</v>
      </c>
      <c r="I88" s="17">
        <f t="shared" si="44"/>
        <v>14.0</v>
      </c>
      <c r="J88" s="17">
        <v>0.0</v>
      </c>
      <c r="K88" s="17">
        <v>0.0</v>
      </c>
      <c r="L88" s="17">
        <v>9.0</v>
      </c>
      <c r="M88" s="17">
        <v>1.0</v>
      </c>
      <c r="N88" s="17">
        <v>4.0</v>
      </c>
      <c r="O88" s="17">
        <f t="shared" si="45"/>
        <v>20.0</v>
      </c>
      <c r="P88" s="17">
        <v>0.0</v>
      </c>
      <c r="Q88" s="17">
        <v>1.0</v>
      </c>
      <c r="R88" s="17">
        <v>12.0</v>
      </c>
      <c r="S88" s="17">
        <v>0.0</v>
      </c>
      <c r="T88" s="17">
        <v>7.0</v>
      </c>
      <c r="U88" s="17">
        <f t="shared" si="46"/>
        <v>11.0</v>
      </c>
      <c r="V88" s="17">
        <v>0.0</v>
      </c>
      <c r="W88" s="17">
        <v>1.0</v>
      </c>
      <c r="X88" s="17">
        <v>10.0</v>
      </c>
      <c r="Y88" s="17">
        <f t="shared" si="47"/>
        <v>0.0</v>
      </c>
      <c r="Z88" s="17">
        <v>0.0</v>
      </c>
      <c r="AA88" s="22">
        <f>D88+E88+G88+J88+K88+M88+P88+Q88+S88+V88+W88+Z88</f>
        <v>5.0</v>
      </c>
      <c r="AB88" s="20">
        <f t="shared" si="53"/>
        <v>49.0</v>
      </c>
      <c r="AC88" s="20">
        <f t="shared" si="54"/>
        <v>45.2</v>
      </c>
      <c r="AD88" s="20">
        <v>79.12</v>
      </c>
      <c r="AE88" s="20">
        <f>AC88-AD88</f>
        <v>-33.92</v>
      </c>
      <c r="AF88" s="20"/>
      <c r="AG88" s="20">
        <f t="shared" si="55"/>
        <v>11.28</v>
      </c>
      <c r="AH88" s="20"/>
      <c r="AJ88" s="4"/>
    </row>
    <row r="89" spans="8:8" s="21" ht="16.5" customFormat="1">
      <c r="A89" s="8" t="s">
        <v>98</v>
      </c>
      <c r="B89" s="17"/>
      <c r="C89" s="17">
        <f t="shared" si="43"/>
        <v>0.0</v>
      </c>
      <c r="D89" s="17"/>
      <c r="E89" s="17"/>
      <c r="F89" s="17"/>
      <c r="G89" s="17"/>
      <c r="H89" s="17"/>
      <c r="I89" s="17">
        <f t="shared" si="44"/>
        <v>0.0</v>
      </c>
      <c r="J89" s="17"/>
      <c r="K89" s="17"/>
      <c r="L89" s="17"/>
      <c r="M89" s="17"/>
      <c r="N89" s="17"/>
      <c r="O89" s="17">
        <f t="shared" si="45"/>
        <v>0.0</v>
      </c>
      <c r="P89" s="17"/>
      <c r="Q89" s="17"/>
      <c r="R89" s="17"/>
      <c r="S89" s="17"/>
      <c r="T89" s="17"/>
      <c r="U89" s="17">
        <f t="shared" si="46"/>
        <v>0.0</v>
      </c>
      <c r="V89" s="17"/>
      <c r="W89" s="17"/>
      <c r="X89" s="17"/>
      <c r="Y89" s="17">
        <f t="shared" si="47"/>
        <v>0.0</v>
      </c>
      <c r="Z89" s="17"/>
      <c r="AA89" s="22"/>
      <c r="AB89" s="20"/>
      <c r="AC89" s="20"/>
      <c r="AD89" s="20"/>
      <c r="AE89" s="20"/>
      <c r="AF89" s="20"/>
      <c r="AG89" s="20"/>
      <c r="AH89" s="20"/>
      <c r="AJ89" s="4"/>
    </row>
    <row r="90" spans="8:8" s="21" ht="16.5" customFormat="1">
      <c r="A90" s="17" t="s">
        <v>24</v>
      </c>
      <c r="B90" s="17">
        <v>613001.0</v>
      </c>
      <c r="C90" s="17">
        <f t="shared" si="43"/>
        <v>4.0</v>
      </c>
      <c r="D90" s="17">
        <v>0.0</v>
      </c>
      <c r="E90" s="17">
        <v>3.0</v>
      </c>
      <c r="F90" s="17">
        <v>1.0</v>
      </c>
      <c r="G90" s="17">
        <v>0.0</v>
      </c>
      <c r="H90" s="17">
        <v>0.0</v>
      </c>
      <c r="I90" s="17">
        <f t="shared" si="44"/>
        <v>2.0</v>
      </c>
      <c r="J90" s="17">
        <v>0.0</v>
      </c>
      <c r="K90" s="17">
        <v>2.0</v>
      </c>
      <c r="L90" s="17">
        <v>0.0</v>
      </c>
      <c r="M90" s="17">
        <v>0.0</v>
      </c>
      <c r="N90" s="17">
        <v>0.0</v>
      </c>
      <c r="O90" s="17">
        <f t="shared" si="45"/>
        <v>2.0</v>
      </c>
      <c r="P90" s="17">
        <v>0.0</v>
      </c>
      <c r="Q90" s="17">
        <v>0.0</v>
      </c>
      <c r="R90" s="17">
        <v>0.0</v>
      </c>
      <c r="S90" s="17">
        <v>2.0</v>
      </c>
      <c r="T90" s="17">
        <v>0.0</v>
      </c>
      <c r="U90" s="17">
        <f t="shared" si="46"/>
        <v>3.0</v>
      </c>
      <c r="V90" s="17">
        <v>0.0</v>
      </c>
      <c r="W90" s="17">
        <v>1.0</v>
      </c>
      <c r="X90" s="17">
        <v>2.0</v>
      </c>
      <c r="Y90" s="17">
        <f t="shared" si="47"/>
        <v>0.0</v>
      </c>
      <c r="Z90" s="17">
        <v>0.0</v>
      </c>
      <c r="AA90" s="22">
        <f>D90+E90+G90+J90+K90+M90+P90+Q90+S90+V90+W90+Z90</f>
        <v>8.0</v>
      </c>
      <c r="AB90" s="20">
        <f>F90+H90+L90+N90+R90+T90+X90</f>
        <v>3.0</v>
      </c>
      <c r="AC90" s="20">
        <f>ROUND((AA90*12000+AB90*8000)/10000,2)</f>
        <v>12.0</v>
      </c>
      <c r="AD90" s="20">
        <v>10.4</v>
      </c>
      <c r="AE90" s="20">
        <f t="shared" si="56" ref="AE89:AE99">AC90-AD90</f>
        <v>1.5999999999999996</v>
      </c>
      <c r="AF90" s="20"/>
      <c r="AG90" s="20">
        <f>AC90+AE90-AF90</f>
        <v>13.6</v>
      </c>
      <c r="AH90" s="20"/>
      <c r="AJ90" s="4"/>
    </row>
    <row r="91" spans="8:8" s="21" ht="16.5" customFormat="1">
      <c r="A91" s="17" t="s">
        <v>99</v>
      </c>
      <c r="B91" s="17">
        <v>613005.0</v>
      </c>
      <c r="C91" s="17">
        <f t="shared" si="43"/>
        <v>4.0</v>
      </c>
      <c r="D91" s="17">
        <v>0.0</v>
      </c>
      <c r="E91" s="17">
        <v>4.0</v>
      </c>
      <c r="F91" s="17">
        <v>0.0</v>
      </c>
      <c r="G91" s="17">
        <v>0.0</v>
      </c>
      <c r="H91" s="17">
        <v>0.0</v>
      </c>
      <c r="I91" s="17">
        <f t="shared" si="44"/>
        <v>4.0</v>
      </c>
      <c r="J91" s="17">
        <v>0.0</v>
      </c>
      <c r="K91" s="17">
        <v>4.0</v>
      </c>
      <c r="L91" s="17">
        <v>0.0</v>
      </c>
      <c r="M91" s="17">
        <v>0.0</v>
      </c>
      <c r="N91" s="17">
        <v>0.0</v>
      </c>
      <c r="O91" s="17">
        <f t="shared" si="45"/>
        <v>3.0</v>
      </c>
      <c r="P91" s="17">
        <v>0.0</v>
      </c>
      <c r="Q91" s="17">
        <v>2.0</v>
      </c>
      <c r="R91" s="17">
        <v>0.0</v>
      </c>
      <c r="S91" s="17">
        <v>1.0</v>
      </c>
      <c r="T91" s="17">
        <v>0.0</v>
      </c>
      <c r="U91" s="17">
        <f t="shared" si="46"/>
        <v>1.0</v>
      </c>
      <c r="V91" s="17">
        <v>0.0</v>
      </c>
      <c r="W91" s="17">
        <v>1.0</v>
      </c>
      <c r="X91" s="17">
        <v>0.0</v>
      </c>
      <c r="Y91" s="17">
        <f t="shared" si="47"/>
        <v>0.0</v>
      </c>
      <c r="Z91" s="17">
        <v>0.0</v>
      </c>
      <c r="AA91" s="22">
        <f>D91+E91+G91+J91+K91+M91+P91+Q91+S91+V91+W91+Z91</f>
        <v>12.0</v>
      </c>
      <c r="AB91" s="20">
        <f>F91+H91+L91+N91+R91+T91+X91</f>
        <v>0.0</v>
      </c>
      <c r="AC91" s="20">
        <f>ROUND((AA91*12000+AB91*8000)/10000,2)</f>
        <v>14.4</v>
      </c>
      <c r="AD91" s="20">
        <v>15.2</v>
      </c>
      <c r="AE91" s="20">
        <f t="shared" si="56"/>
        <v>-0.7999999999999989</v>
      </c>
      <c r="AF91" s="20"/>
      <c r="AG91" s="20">
        <f>AC91+AE91-AF91</f>
        <v>13.6</v>
      </c>
      <c r="AH91" s="20"/>
      <c r="AJ91" s="4"/>
    </row>
    <row r="92" spans="8:8" s="21" ht="16.5" customFormat="1">
      <c r="A92" s="17" t="s">
        <v>100</v>
      </c>
      <c r="B92" s="17">
        <v>613006.0</v>
      </c>
      <c r="C92" s="17">
        <f t="shared" si="43"/>
        <v>1.0</v>
      </c>
      <c r="D92" s="17">
        <v>0.0</v>
      </c>
      <c r="E92" s="17">
        <v>1.0</v>
      </c>
      <c r="F92" s="17">
        <v>0.0</v>
      </c>
      <c r="G92" s="17">
        <v>0.0</v>
      </c>
      <c r="H92" s="17">
        <v>0.0</v>
      </c>
      <c r="I92" s="17">
        <f t="shared" si="44"/>
        <v>1.0</v>
      </c>
      <c r="J92" s="17">
        <v>0.0</v>
      </c>
      <c r="K92" s="17">
        <v>1.0</v>
      </c>
      <c r="L92" s="17">
        <v>0.0</v>
      </c>
      <c r="M92" s="17">
        <v>0.0</v>
      </c>
      <c r="N92" s="17">
        <v>0.0</v>
      </c>
      <c r="O92" s="17">
        <f t="shared" si="45"/>
        <v>0.0</v>
      </c>
      <c r="P92" s="17">
        <v>0.0</v>
      </c>
      <c r="Q92" s="17">
        <v>0.0</v>
      </c>
      <c r="R92" s="17">
        <v>0.0</v>
      </c>
      <c r="S92" s="17">
        <v>0.0</v>
      </c>
      <c r="T92" s="17">
        <v>0.0</v>
      </c>
      <c r="U92" s="17">
        <f t="shared" si="46"/>
        <v>1.0</v>
      </c>
      <c r="V92" s="17">
        <v>0.0</v>
      </c>
      <c r="W92" s="17">
        <v>0.0</v>
      </c>
      <c r="X92" s="17">
        <v>1.0</v>
      </c>
      <c r="Y92" s="17">
        <f t="shared" si="47"/>
        <v>0.0</v>
      </c>
      <c r="Z92" s="17">
        <v>0.0</v>
      </c>
      <c r="AA92" s="22">
        <f>D92+E92+G92+J92+K92+M92+P92+Q92+S92+V92+W92+Z92</f>
        <v>2.0</v>
      </c>
      <c r="AB92" s="20">
        <f>F92+H92+L92+N92+R92+T92+X92</f>
        <v>1.0</v>
      </c>
      <c r="AC92" s="20">
        <f>ROUND((AA92*12000+AB92*8000)/10000,2)</f>
        <v>3.2</v>
      </c>
      <c r="AD92" s="17">
        <v>3.6</v>
      </c>
      <c r="AE92" s="20">
        <f t="shared" si="56"/>
        <v>-0.3999999999999999</v>
      </c>
      <c r="AF92" s="17"/>
      <c r="AG92" s="20">
        <f>AC92+AE92-AF92</f>
        <v>2.8</v>
      </c>
      <c r="AH92" s="20"/>
      <c r="AJ92" s="4"/>
    </row>
    <row r="93" spans="8:8" s="21" ht="16.5" customFormat="1">
      <c r="A93" s="17" t="s">
        <v>101</v>
      </c>
      <c r="B93" s="17">
        <v>613007.0</v>
      </c>
      <c r="C93" s="17">
        <f t="shared" si="43"/>
        <v>0.0</v>
      </c>
      <c r="D93" s="17">
        <v>0.0</v>
      </c>
      <c r="E93" s="17">
        <v>0.0</v>
      </c>
      <c r="F93" s="17">
        <v>0.0</v>
      </c>
      <c r="G93" s="17">
        <v>0.0</v>
      </c>
      <c r="H93" s="17">
        <v>0.0</v>
      </c>
      <c r="I93" s="17">
        <f t="shared" si="44"/>
        <v>0.0</v>
      </c>
      <c r="J93" s="17">
        <v>0.0</v>
      </c>
      <c r="K93" s="17">
        <v>0.0</v>
      </c>
      <c r="L93" s="17">
        <v>0.0</v>
      </c>
      <c r="M93" s="17">
        <v>0.0</v>
      </c>
      <c r="N93" s="17">
        <v>0.0</v>
      </c>
      <c r="O93" s="17">
        <f t="shared" si="45"/>
        <v>0.0</v>
      </c>
      <c r="P93" s="17">
        <v>0.0</v>
      </c>
      <c r="Q93" s="17">
        <v>0.0</v>
      </c>
      <c r="R93" s="17">
        <v>0.0</v>
      </c>
      <c r="S93" s="17">
        <v>0.0</v>
      </c>
      <c r="T93" s="17">
        <v>0.0</v>
      </c>
      <c r="U93" s="17">
        <f t="shared" si="46"/>
        <v>1.0</v>
      </c>
      <c r="V93" s="17">
        <v>0.0</v>
      </c>
      <c r="W93" s="17">
        <v>0.0</v>
      </c>
      <c r="X93" s="17">
        <v>1.0</v>
      </c>
      <c r="Y93" s="17">
        <f t="shared" si="47"/>
        <v>0.0</v>
      </c>
      <c r="Z93" s="17">
        <v>0.0</v>
      </c>
      <c r="AA93" s="22">
        <f>D93+E93+G93+J93+K93+M93+P93+Q93+S93+V93+W93+Z93</f>
        <v>0.0</v>
      </c>
      <c r="AB93" s="20">
        <f>F93+H93+L93+N93+R93+T93+X93</f>
        <v>1.0</v>
      </c>
      <c r="AC93" s="20">
        <f>ROUND((AA93*12000+AB93*8000)/10000,2)</f>
        <v>0.8</v>
      </c>
      <c r="AD93" s="20">
        <v>3.2</v>
      </c>
      <c r="AE93" s="20">
        <f t="shared" si="56"/>
        <v>-2.4000000000000004</v>
      </c>
      <c r="AF93" s="20"/>
      <c r="AG93" s="20">
        <v>0.0</v>
      </c>
      <c r="AH93" s="20">
        <v>1.6</v>
      </c>
      <c r="AJ93" s="4"/>
    </row>
    <row r="94" spans="8:8" s="21" ht="16.5" customFormat="1">
      <c r="A94" s="17" t="s">
        <v>102</v>
      </c>
      <c r="B94" s="17">
        <v>613008.0</v>
      </c>
      <c r="C94" s="17">
        <f t="shared" si="43"/>
        <v>1.0</v>
      </c>
      <c r="D94" s="17">
        <v>0.0</v>
      </c>
      <c r="E94" s="17">
        <v>0.0</v>
      </c>
      <c r="F94" s="17">
        <v>1.0</v>
      </c>
      <c r="G94" s="17">
        <v>0.0</v>
      </c>
      <c r="H94" s="17">
        <v>0.0</v>
      </c>
      <c r="I94" s="17">
        <f t="shared" si="44"/>
        <v>1.0</v>
      </c>
      <c r="J94" s="17">
        <v>0.0</v>
      </c>
      <c r="K94" s="17">
        <v>0.0</v>
      </c>
      <c r="L94" s="17">
        <v>1.0</v>
      </c>
      <c r="M94" s="17">
        <v>0.0</v>
      </c>
      <c r="N94" s="17">
        <v>0.0</v>
      </c>
      <c r="O94" s="17">
        <f t="shared" si="45"/>
        <v>6.0</v>
      </c>
      <c r="P94" s="17">
        <v>0.0</v>
      </c>
      <c r="Q94" s="17">
        <v>3.0</v>
      </c>
      <c r="R94" s="17">
        <v>3.0</v>
      </c>
      <c r="S94" s="17">
        <v>0.0</v>
      </c>
      <c r="T94" s="17">
        <v>0.0</v>
      </c>
      <c r="U94" s="17">
        <f t="shared" si="46"/>
        <v>2.0</v>
      </c>
      <c r="V94" s="17">
        <v>0.0</v>
      </c>
      <c r="W94" s="17">
        <v>1.0</v>
      </c>
      <c r="X94" s="17">
        <v>1.0</v>
      </c>
      <c r="Y94" s="17">
        <f t="shared" si="47"/>
        <v>0.0</v>
      </c>
      <c r="Z94" s="17">
        <v>0.0</v>
      </c>
      <c r="AA94" s="22">
        <f>D94+E94+G94+J94+K94+M94+P94+Q94+S94+V94+W94+Z94</f>
        <v>4.0</v>
      </c>
      <c r="AB94" s="20">
        <f>F94+H94+L94+N94+R94+T94+X94</f>
        <v>6.0</v>
      </c>
      <c r="AC94" s="20">
        <f>ROUND((AA94*12000+AB94*8000)/10000,2)</f>
        <v>9.6</v>
      </c>
      <c r="AD94" s="20">
        <v>2.02</v>
      </c>
      <c r="AE94" s="20">
        <f t="shared" si="56"/>
        <v>7.58</v>
      </c>
      <c r="AF94" s="20"/>
      <c r="AG94" s="20">
        <f>AC94+AE94-AF94</f>
        <v>17.18</v>
      </c>
      <c r="AH94" s="20"/>
      <c r="AJ94" s="4"/>
    </row>
    <row r="95" spans="8:8" s="21" ht="16.5" customFormat="1">
      <c r="A95" s="8" t="s">
        <v>103</v>
      </c>
      <c r="B95" s="17"/>
      <c r="C95" s="17">
        <f t="shared" si="43"/>
        <v>0.0</v>
      </c>
      <c r="D95" s="17"/>
      <c r="E95" s="17"/>
      <c r="F95" s="17"/>
      <c r="G95" s="17"/>
      <c r="H95" s="17"/>
      <c r="I95" s="17">
        <f t="shared" si="44"/>
        <v>0.0</v>
      </c>
      <c r="J95" s="17"/>
      <c r="K95" s="17"/>
      <c r="L95" s="17"/>
      <c r="M95" s="17"/>
      <c r="N95" s="17"/>
      <c r="O95" s="17">
        <f t="shared" si="45"/>
        <v>0.0</v>
      </c>
      <c r="P95" s="17"/>
      <c r="Q95" s="17"/>
      <c r="R95" s="17"/>
      <c r="S95" s="17"/>
      <c r="T95" s="17"/>
      <c r="U95" s="17">
        <f t="shared" si="46"/>
        <v>0.0</v>
      </c>
      <c r="V95" s="17"/>
      <c r="W95" s="17"/>
      <c r="X95" s="17"/>
      <c r="Y95" s="17">
        <f t="shared" si="47"/>
        <v>0.0</v>
      </c>
      <c r="Z95" s="17"/>
      <c r="AA95" s="22"/>
      <c r="AB95" s="20"/>
      <c r="AC95" s="20"/>
      <c r="AD95" s="20"/>
      <c r="AE95" s="20"/>
      <c r="AF95" s="20"/>
      <c r="AG95" s="20"/>
      <c r="AH95" s="20"/>
      <c r="AJ95" s="4"/>
    </row>
    <row r="96" spans="8:8" s="21" ht="16.5" customFormat="1">
      <c r="A96" s="17" t="s">
        <v>24</v>
      </c>
      <c r="B96" s="17">
        <v>614001.0</v>
      </c>
      <c r="C96" s="17">
        <f t="shared" si="43"/>
        <v>0.0</v>
      </c>
      <c r="D96" s="17">
        <v>0.0</v>
      </c>
      <c r="E96" s="17">
        <v>0.0</v>
      </c>
      <c r="F96" s="17">
        <v>0.0</v>
      </c>
      <c r="G96" s="17">
        <v>0.0</v>
      </c>
      <c r="H96" s="17">
        <v>0.0</v>
      </c>
      <c r="I96" s="17">
        <f t="shared" si="44"/>
        <v>0.0</v>
      </c>
      <c r="J96" s="17">
        <v>0.0</v>
      </c>
      <c r="K96" s="17">
        <v>0.0</v>
      </c>
      <c r="L96" s="17">
        <v>0.0</v>
      </c>
      <c r="M96" s="17">
        <v>0.0</v>
      </c>
      <c r="N96" s="17">
        <v>0.0</v>
      </c>
      <c r="O96" s="17">
        <f t="shared" si="45"/>
        <v>5.0</v>
      </c>
      <c r="P96" s="17">
        <v>0.0</v>
      </c>
      <c r="Q96" s="17">
        <v>5.0</v>
      </c>
      <c r="R96" s="17">
        <v>0.0</v>
      </c>
      <c r="S96" s="17">
        <v>0.0</v>
      </c>
      <c r="T96" s="17">
        <v>0.0</v>
      </c>
      <c r="U96" s="17">
        <f t="shared" si="46"/>
        <v>1.0</v>
      </c>
      <c r="V96" s="17">
        <v>0.0</v>
      </c>
      <c r="W96" s="17">
        <v>1.0</v>
      </c>
      <c r="X96" s="17">
        <v>0.0</v>
      </c>
      <c r="Y96" s="17">
        <f t="shared" si="47"/>
        <v>0.0</v>
      </c>
      <c r="Z96" s="17">
        <v>0.0</v>
      </c>
      <c r="AA96" s="22">
        <f t="shared" si="57" ref="AA96:AA102">D96+E96+G96+J96+K96+M96+P96+Q96+S96+V96+W96+Z96</f>
        <v>6.0</v>
      </c>
      <c r="AB96" s="20">
        <f t="shared" si="58" ref="AB96:AB102">F96+H96+L96+N96+R96+T96+X96</f>
        <v>0.0</v>
      </c>
      <c r="AC96" s="20">
        <f t="shared" si="59" ref="AC96:AC102">ROUND((AA96*12000+AB96*8000)/10000,2)</f>
        <v>7.2</v>
      </c>
      <c r="AD96" s="20">
        <v>0.0</v>
      </c>
      <c r="AE96" s="20">
        <f t="shared" si="60" ref="AE96:AE102">AC96-AD96</f>
        <v>7.2</v>
      </c>
      <c r="AF96" s="20">
        <v>0.6</v>
      </c>
      <c r="AG96" s="20">
        <f t="shared" si="61" ref="AG96:AG102">AC96+AE96-AF96</f>
        <v>13.8</v>
      </c>
      <c r="AH96" s="20"/>
      <c r="AJ96" s="4"/>
    </row>
    <row r="97" spans="8:8" s="21" ht="16.5" customFormat="1">
      <c r="A97" s="17" t="s">
        <v>104</v>
      </c>
      <c r="B97" s="17">
        <v>614002.0</v>
      </c>
      <c r="C97" s="17">
        <f t="shared" si="43"/>
        <v>2.0</v>
      </c>
      <c r="D97" s="17">
        <v>0.0</v>
      </c>
      <c r="E97" s="17">
        <v>0.0</v>
      </c>
      <c r="F97" s="17">
        <v>0.0</v>
      </c>
      <c r="G97" s="17">
        <v>0.0</v>
      </c>
      <c r="H97" s="17">
        <v>2.0</v>
      </c>
      <c r="I97" s="17">
        <f t="shared" si="44"/>
        <v>8.0</v>
      </c>
      <c r="J97" s="17">
        <v>0.0</v>
      </c>
      <c r="K97" s="17">
        <v>2.0</v>
      </c>
      <c r="L97" s="17">
        <v>4.0</v>
      </c>
      <c r="M97" s="17">
        <v>1.0</v>
      </c>
      <c r="N97" s="17">
        <v>1.0</v>
      </c>
      <c r="O97" s="17">
        <f t="shared" si="45"/>
        <v>12.0</v>
      </c>
      <c r="P97" s="17">
        <v>0.0</v>
      </c>
      <c r="Q97" s="17">
        <v>1.0</v>
      </c>
      <c r="R97" s="17">
        <v>2.0</v>
      </c>
      <c r="S97" s="17">
        <v>1.0</v>
      </c>
      <c r="T97" s="17">
        <v>8.0</v>
      </c>
      <c r="U97" s="17">
        <f t="shared" si="46"/>
        <v>0.0</v>
      </c>
      <c r="V97" s="17">
        <v>0.0</v>
      </c>
      <c r="W97" s="17">
        <v>0.0</v>
      </c>
      <c r="X97" s="17">
        <v>0.0</v>
      </c>
      <c r="Y97" s="17">
        <f t="shared" si="47"/>
        <v>0.0</v>
      </c>
      <c r="Z97" s="17">
        <v>0.0</v>
      </c>
      <c r="AA97" s="22">
        <f t="shared" si="57"/>
        <v>5.0</v>
      </c>
      <c r="AB97" s="20">
        <f t="shared" si="58"/>
        <v>17.0</v>
      </c>
      <c r="AC97" s="20">
        <f t="shared" si="59"/>
        <v>19.6</v>
      </c>
      <c r="AD97" s="20">
        <v>17.16</v>
      </c>
      <c r="AE97" s="20">
        <f t="shared" si="60"/>
        <v>2.4400000000000013</v>
      </c>
      <c r="AF97" s="20"/>
      <c r="AG97" s="20">
        <f t="shared" si="61"/>
        <v>22.04</v>
      </c>
      <c r="AH97" s="20"/>
      <c r="AJ97" s="4"/>
    </row>
    <row r="98" spans="8:8" s="21" ht="33.0" customFormat="1">
      <c r="A98" s="17" t="s">
        <v>105</v>
      </c>
      <c r="B98" s="17"/>
      <c r="C98" s="17">
        <f t="shared" si="43"/>
        <v>0.0</v>
      </c>
      <c r="D98" s="17">
        <v>0.0</v>
      </c>
      <c r="E98" s="17">
        <v>0.0</v>
      </c>
      <c r="F98" s="17">
        <v>0.0</v>
      </c>
      <c r="G98" s="17">
        <v>0.0</v>
      </c>
      <c r="H98" s="17">
        <v>0.0</v>
      </c>
      <c r="I98" s="17">
        <f t="shared" si="44"/>
        <v>5.0</v>
      </c>
      <c r="J98" s="17">
        <v>0.0</v>
      </c>
      <c r="K98" s="17">
        <v>1.0</v>
      </c>
      <c r="L98" s="17">
        <v>4.0</v>
      </c>
      <c r="M98" s="17">
        <v>0.0</v>
      </c>
      <c r="N98" s="17">
        <v>0.0</v>
      </c>
      <c r="O98" s="17">
        <f t="shared" si="45"/>
        <v>0.0</v>
      </c>
      <c r="P98" s="17">
        <v>0.0</v>
      </c>
      <c r="Q98" s="17">
        <v>0.0</v>
      </c>
      <c r="R98" s="17">
        <v>0.0</v>
      </c>
      <c r="S98" s="17">
        <v>0.0</v>
      </c>
      <c r="T98" s="17">
        <v>0.0</v>
      </c>
      <c r="U98" s="17">
        <f t="shared" si="46"/>
        <v>0.0</v>
      </c>
      <c r="V98" s="17">
        <v>0.0</v>
      </c>
      <c r="W98" s="17">
        <v>0.0</v>
      </c>
      <c r="X98" s="17">
        <v>0.0</v>
      </c>
      <c r="Y98" s="17">
        <f t="shared" si="47"/>
        <v>0.0</v>
      </c>
      <c r="Z98" s="17">
        <v>0.0</v>
      </c>
      <c r="AA98" s="22">
        <f t="shared" si="57"/>
        <v>1.0</v>
      </c>
      <c r="AB98" s="20">
        <f t="shared" si="58"/>
        <v>4.0</v>
      </c>
      <c r="AC98" s="20">
        <f t="shared" si="59"/>
        <v>4.4</v>
      </c>
      <c r="AD98" s="20">
        <v>8.8</v>
      </c>
      <c r="AE98" s="20">
        <f t="shared" si="60"/>
        <v>-4.4</v>
      </c>
      <c r="AF98" s="20"/>
      <c r="AG98" s="20">
        <f t="shared" si="61"/>
        <v>0.0</v>
      </c>
      <c r="AH98" s="20"/>
      <c r="AJ98" s="4"/>
    </row>
    <row r="99" spans="8:8" s="21" ht="33.0" customFormat="1">
      <c r="A99" s="17" t="s">
        <v>106</v>
      </c>
      <c r="B99" s="17"/>
      <c r="C99" s="17">
        <f t="shared" si="43"/>
        <v>0.0</v>
      </c>
      <c r="D99" s="17">
        <v>0.0</v>
      </c>
      <c r="E99" s="17">
        <v>0.0</v>
      </c>
      <c r="F99" s="17">
        <v>0.0</v>
      </c>
      <c r="G99" s="17">
        <v>0.0</v>
      </c>
      <c r="H99" s="17">
        <v>0.0</v>
      </c>
      <c r="I99" s="17">
        <f t="shared" si="44"/>
        <v>0.0</v>
      </c>
      <c r="J99" s="17">
        <v>0.0</v>
      </c>
      <c r="K99" s="17">
        <v>0.0</v>
      </c>
      <c r="L99" s="17">
        <v>0.0</v>
      </c>
      <c r="M99" s="17">
        <v>0.0</v>
      </c>
      <c r="N99" s="17">
        <v>0.0</v>
      </c>
      <c r="O99" s="17">
        <f t="shared" si="45"/>
        <v>12.0</v>
      </c>
      <c r="P99" s="17">
        <v>0.0</v>
      </c>
      <c r="Q99" s="17">
        <v>1.0</v>
      </c>
      <c r="R99" s="17">
        <v>2.0</v>
      </c>
      <c r="S99" s="17">
        <v>1.0</v>
      </c>
      <c r="T99" s="17">
        <v>8.0</v>
      </c>
      <c r="U99" s="17">
        <f t="shared" si="46"/>
        <v>0.0</v>
      </c>
      <c r="V99" s="17">
        <v>0.0</v>
      </c>
      <c r="W99" s="17">
        <v>0.0</v>
      </c>
      <c r="X99" s="17">
        <v>0.0</v>
      </c>
      <c r="Y99" s="17">
        <f t="shared" si="47"/>
        <v>0.0</v>
      </c>
      <c r="Z99" s="17">
        <v>0.0</v>
      </c>
      <c r="AA99" s="22">
        <f t="shared" si="57"/>
        <v>2.0</v>
      </c>
      <c r="AB99" s="20">
        <f t="shared" si="58"/>
        <v>10.0</v>
      </c>
      <c r="AC99" s="20">
        <f t="shared" si="59"/>
        <v>10.4</v>
      </c>
      <c r="AD99" s="17">
        <v>-2.4</v>
      </c>
      <c r="AE99" s="20">
        <f t="shared" si="60"/>
        <v>12.8</v>
      </c>
      <c r="AF99" s="17"/>
      <c r="AG99" s="20">
        <f t="shared" si="61"/>
        <v>23.2</v>
      </c>
      <c r="AH99" s="20"/>
      <c r="AJ99" s="4"/>
    </row>
    <row r="100" spans="8:8" s="21" ht="16.5" customFormat="1">
      <c r="A100" s="17" t="s">
        <v>107</v>
      </c>
      <c r="B100" s="17">
        <v>614004.0</v>
      </c>
      <c r="C100" s="17">
        <f t="shared" si="43"/>
        <v>0.0</v>
      </c>
      <c r="D100" s="17">
        <v>0.0</v>
      </c>
      <c r="E100" s="17">
        <v>0.0</v>
      </c>
      <c r="F100" s="17">
        <v>0.0</v>
      </c>
      <c r="G100" s="17">
        <v>0.0</v>
      </c>
      <c r="H100" s="17">
        <v>0.0</v>
      </c>
      <c r="I100" s="17">
        <f t="shared" si="44"/>
        <v>0.0</v>
      </c>
      <c r="J100" s="17">
        <v>0.0</v>
      </c>
      <c r="K100" s="17">
        <v>0.0</v>
      </c>
      <c r="L100" s="17">
        <v>0.0</v>
      </c>
      <c r="M100" s="17">
        <v>0.0</v>
      </c>
      <c r="N100" s="17">
        <v>0.0</v>
      </c>
      <c r="O100" s="17">
        <f t="shared" si="45"/>
        <v>1.0</v>
      </c>
      <c r="P100" s="17">
        <v>0.0</v>
      </c>
      <c r="Q100" s="17">
        <v>0.0</v>
      </c>
      <c r="R100" s="17">
        <v>1.0</v>
      </c>
      <c r="S100" s="17">
        <v>0.0</v>
      </c>
      <c r="T100" s="17">
        <v>0.0</v>
      </c>
      <c r="U100" s="17">
        <f t="shared" si="46"/>
        <v>9.0</v>
      </c>
      <c r="V100" s="17">
        <v>0.0</v>
      </c>
      <c r="W100" s="17">
        <v>4.0</v>
      </c>
      <c r="X100" s="17">
        <v>5.0</v>
      </c>
      <c r="Y100" s="17">
        <f t="shared" si="47"/>
        <v>0.0</v>
      </c>
      <c r="Z100" s="17">
        <v>0.0</v>
      </c>
      <c r="AA100" s="22">
        <f t="shared" si="57"/>
        <v>4.0</v>
      </c>
      <c r="AB100" s="20">
        <f t="shared" si="58"/>
        <v>6.0</v>
      </c>
      <c r="AC100" s="20">
        <f t="shared" si="59"/>
        <v>9.6</v>
      </c>
      <c r="AD100" s="20">
        <v>15.08</v>
      </c>
      <c r="AE100" s="20">
        <f t="shared" si="60"/>
        <v>-5.48</v>
      </c>
      <c r="AF100" s="20"/>
      <c r="AG100" s="20">
        <f t="shared" si="61"/>
        <v>4.12</v>
      </c>
      <c r="AH100" s="20"/>
      <c r="AJ100" s="4"/>
    </row>
    <row r="101" spans="8:8" s="21" ht="16.5" customFormat="1">
      <c r="A101" s="17" t="s">
        <v>108</v>
      </c>
      <c r="B101" s="17">
        <v>614005.0</v>
      </c>
      <c r="C101" s="17">
        <f t="shared" si="43"/>
        <v>15.0</v>
      </c>
      <c r="D101" s="17">
        <v>0.0</v>
      </c>
      <c r="E101" s="17">
        <v>4.0</v>
      </c>
      <c r="F101" s="17">
        <v>11.0</v>
      </c>
      <c r="G101" s="17">
        <v>0.0</v>
      </c>
      <c r="H101" s="17">
        <v>0.0</v>
      </c>
      <c r="I101" s="17">
        <f t="shared" si="44"/>
        <v>12.0</v>
      </c>
      <c r="J101" s="17">
        <v>0.0</v>
      </c>
      <c r="K101" s="17">
        <v>4.0</v>
      </c>
      <c r="L101" s="17">
        <v>6.0</v>
      </c>
      <c r="M101" s="17">
        <v>1.0</v>
      </c>
      <c r="N101" s="17">
        <v>1.0</v>
      </c>
      <c r="O101" s="17">
        <f t="shared" si="45"/>
        <v>11.0</v>
      </c>
      <c r="P101" s="17">
        <v>0.0</v>
      </c>
      <c r="Q101" s="17">
        <v>0.0</v>
      </c>
      <c r="R101" s="17">
        <v>1.0</v>
      </c>
      <c r="S101" s="17">
        <v>5.0</v>
      </c>
      <c r="T101" s="17">
        <v>5.0</v>
      </c>
      <c r="U101" s="17">
        <f t="shared" si="46"/>
        <v>0.0</v>
      </c>
      <c r="V101" s="17">
        <v>0.0</v>
      </c>
      <c r="W101" s="17">
        <v>0.0</v>
      </c>
      <c r="X101" s="17">
        <v>0.0</v>
      </c>
      <c r="Y101" s="17">
        <f t="shared" si="47"/>
        <v>0.0</v>
      </c>
      <c r="Z101" s="17">
        <v>0.0</v>
      </c>
      <c r="AA101" s="22">
        <f t="shared" si="57"/>
        <v>14.0</v>
      </c>
      <c r="AB101" s="20">
        <f t="shared" si="58"/>
        <v>24.0</v>
      </c>
      <c r="AC101" s="20">
        <f t="shared" si="59"/>
        <v>36.0</v>
      </c>
      <c r="AD101" s="20">
        <v>19.48</v>
      </c>
      <c r="AE101" s="20">
        <f t="shared" si="60"/>
        <v>16.52</v>
      </c>
      <c r="AF101" s="20"/>
      <c r="AG101" s="20">
        <f t="shared" si="61"/>
        <v>52.52</v>
      </c>
      <c r="AH101" s="20"/>
      <c r="AJ101" s="4"/>
    </row>
    <row r="102" spans="8:8" s="21" ht="16.5" customFormat="1">
      <c r="A102" s="17" t="s">
        <v>109</v>
      </c>
      <c r="B102" s="17">
        <v>614003.0</v>
      </c>
      <c r="C102" s="17">
        <f t="shared" si="43"/>
        <v>25.0</v>
      </c>
      <c r="D102" s="17">
        <v>0.0</v>
      </c>
      <c r="E102" s="17">
        <v>3.0</v>
      </c>
      <c r="F102" s="17">
        <v>15.0</v>
      </c>
      <c r="G102" s="17">
        <v>0.0</v>
      </c>
      <c r="H102" s="17">
        <v>7.0</v>
      </c>
      <c r="I102" s="17">
        <f t="shared" si="44"/>
        <v>27.0</v>
      </c>
      <c r="J102" s="17">
        <v>0.0</v>
      </c>
      <c r="K102" s="17">
        <v>0.0</v>
      </c>
      <c r="L102" s="17">
        <v>15.0</v>
      </c>
      <c r="M102" s="17">
        <v>3.0</v>
      </c>
      <c r="N102" s="17">
        <v>9.0</v>
      </c>
      <c r="O102" s="17">
        <f t="shared" si="45"/>
        <v>19.0</v>
      </c>
      <c r="P102" s="17">
        <v>0.0</v>
      </c>
      <c r="Q102" s="17">
        <v>0.0</v>
      </c>
      <c r="R102" s="17">
        <v>12.0</v>
      </c>
      <c r="S102" s="17">
        <v>0.0</v>
      </c>
      <c r="T102" s="17">
        <v>7.0</v>
      </c>
      <c r="U102" s="17">
        <f t="shared" si="46"/>
        <v>12.0</v>
      </c>
      <c r="V102" s="17">
        <v>0.0</v>
      </c>
      <c r="W102" s="17">
        <v>1.0</v>
      </c>
      <c r="X102" s="17">
        <v>11.0</v>
      </c>
      <c r="Y102" s="17">
        <f t="shared" si="47"/>
        <v>0.0</v>
      </c>
      <c r="Z102" s="17">
        <v>0.0</v>
      </c>
      <c r="AA102" s="22">
        <f t="shared" si="57"/>
        <v>7.0</v>
      </c>
      <c r="AB102" s="20">
        <f t="shared" si="58"/>
        <v>76.0</v>
      </c>
      <c r="AC102" s="20">
        <f t="shared" si="59"/>
        <v>69.2</v>
      </c>
      <c r="AD102" s="20">
        <v>83.06</v>
      </c>
      <c r="AE102" s="20">
        <f t="shared" si="60"/>
        <v>-13.86</v>
      </c>
      <c r="AF102" s="20"/>
      <c r="AG102" s="20">
        <f t="shared" si="61"/>
        <v>55.34</v>
      </c>
      <c r="AH102" s="20"/>
      <c r="AJ102" s="4"/>
    </row>
    <row r="103" spans="8:8" s="21" ht="16.5" customFormat="1">
      <c r="A103" s="8" t="s">
        <v>110</v>
      </c>
      <c r="B103" s="17"/>
      <c r="C103" s="17">
        <f t="shared" si="43"/>
        <v>0.0</v>
      </c>
      <c r="D103" s="17"/>
      <c r="E103" s="17"/>
      <c r="F103" s="17"/>
      <c r="G103" s="17"/>
      <c r="H103" s="17"/>
      <c r="I103" s="17">
        <f t="shared" si="44"/>
        <v>0.0</v>
      </c>
      <c r="J103" s="17"/>
      <c r="K103" s="17"/>
      <c r="L103" s="17"/>
      <c r="M103" s="17"/>
      <c r="N103" s="17"/>
      <c r="O103" s="17">
        <f t="shared" si="45"/>
        <v>0.0</v>
      </c>
      <c r="P103" s="17"/>
      <c r="Q103" s="17"/>
      <c r="R103" s="17"/>
      <c r="S103" s="17"/>
      <c r="T103" s="17"/>
      <c r="U103" s="17">
        <f t="shared" si="46"/>
        <v>0.0</v>
      </c>
      <c r="V103" s="17"/>
      <c r="W103" s="17"/>
      <c r="X103" s="17"/>
      <c r="Y103" s="17">
        <f t="shared" si="47"/>
        <v>0.0</v>
      </c>
      <c r="Z103" s="17"/>
      <c r="AA103" s="22"/>
      <c r="AB103" s="20"/>
      <c r="AC103" s="20"/>
      <c r="AD103" s="20"/>
      <c r="AE103" s="20"/>
      <c r="AF103" s="20"/>
      <c r="AG103" s="20"/>
      <c r="AH103" s="20"/>
      <c r="AJ103" s="4"/>
    </row>
    <row r="104" spans="8:8" s="21" ht="16.5" customFormat="1">
      <c r="A104" s="17" t="s">
        <v>24</v>
      </c>
      <c r="B104" s="17">
        <v>615001.0</v>
      </c>
      <c r="C104" s="17">
        <f t="shared" si="43"/>
        <v>8.0</v>
      </c>
      <c r="D104" s="17">
        <v>0.0</v>
      </c>
      <c r="E104" s="17">
        <v>8.0</v>
      </c>
      <c r="F104" s="17">
        <v>0.0</v>
      </c>
      <c r="G104" s="17">
        <v>0.0</v>
      </c>
      <c r="H104" s="17">
        <v>0.0</v>
      </c>
      <c r="I104" s="17">
        <f t="shared" si="44"/>
        <v>3.0</v>
      </c>
      <c r="J104" s="17">
        <v>0.0</v>
      </c>
      <c r="K104" s="17">
        <v>3.0</v>
      </c>
      <c r="L104" s="17">
        <v>0.0</v>
      </c>
      <c r="M104" s="17">
        <v>0.0</v>
      </c>
      <c r="N104" s="17">
        <v>0.0</v>
      </c>
      <c r="O104" s="17">
        <f t="shared" si="45"/>
        <v>13.0</v>
      </c>
      <c r="P104" s="17">
        <v>0.0</v>
      </c>
      <c r="Q104" s="17">
        <v>3.0</v>
      </c>
      <c r="R104" s="17">
        <v>10.0</v>
      </c>
      <c r="S104" s="17">
        <v>0.0</v>
      </c>
      <c r="T104" s="17">
        <v>0.0</v>
      </c>
      <c r="U104" s="17">
        <f t="shared" si="46"/>
        <v>2.0</v>
      </c>
      <c r="V104" s="17">
        <v>0.0</v>
      </c>
      <c r="W104" s="17">
        <v>2.0</v>
      </c>
      <c r="X104" s="17">
        <v>0.0</v>
      </c>
      <c r="Y104" s="17">
        <f t="shared" si="47"/>
        <v>0.0</v>
      </c>
      <c r="Z104" s="17">
        <v>0.0</v>
      </c>
      <c r="AA104" s="22">
        <f t="shared" si="62" ref="AA104:AA111">D104+E104+G104+J104+K104+M104+P104+Q104+S104+V104+W104+Z104</f>
        <v>16.0</v>
      </c>
      <c r="AB104" s="20">
        <f t="shared" si="63" ref="AB104:AB111">F104+H104+L104+N104+R104+T104+X104</f>
        <v>10.0</v>
      </c>
      <c r="AC104" s="20">
        <f t="shared" si="64" ref="AC104:AC111">ROUND((AA104*12000+AB104*8000)/10000,2)</f>
        <v>27.2</v>
      </c>
      <c r="AD104" s="20">
        <v>9.4</v>
      </c>
      <c r="AE104" s="20">
        <f t="shared" si="65" ref="AE104:AE111">AC104-AD104</f>
        <v>17.799999999999997</v>
      </c>
      <c r="AF104" s="20"/>
      <c r="AG104" s="20">
        <f>AC104+AE104-AF104</f>
        <v>45.0</v>
      </c>
      <c r="AH104" s="20"/>
      <c r="AJ104" s="4"/>
    </row>
    <row r="105" spans="8:8" s="21" ht="16.5" customFormat="1">
      <c r="A105" s="17" t="s">
        <v>111</v>
      </c>
      <c r="B105" s="17">
        <v>615003.0</v>
      </c>
      <c r="C105" s="17">
        <f t="shared" si="43"/>
        <v>1.0</v>
      </c>
      <c r="D105" s="17">
        <v>0.0</v>
      </c>
      <c r="E105" s="17">
        <v>1.0</v>
      </c>
      <c r="F105" s="17">
        <v>0.0</v>
      </c>
      <c r="G105" s="17">
        <v>0.0</v>
      </c>
      <c r="H105" s="17">
        <v>0.0</v>
      </c>
      <c r="I105" s="17">
        <f t="shared" si="44"/>
        <v>0.0</v>
      </c>
      <c r="J105" s="17">
        <v>0.0</v>
      </c>
      <c r="K105" s="17">
        <v>0.0</v>
      </c>
      <c r="L105" s="17">
        <v>0.0</v>
      </c>
      <c r="M105" s="17">
        <v>0.0</v>
      </c>
      <c r="N105" s="17">
        <v>0.0</v>
      </c>
      <c r="O105" s="17">
        <f t="shared" si="45"/>
        <v>0.0</v>
      </c>
      <c r="P105" s="17">
        <v>0.0</v>
      </c>
      <c r="Q105" s="17">
        <v>0.0</v>
      </c>
      <c r="R105" s="17">
        <v>0.0</v>
      </c>
      <c r="S105" s="17">
        <v>0.0</v>
      </c>
      <c r="T105" s="17">
        <v>0.0</v>
      </c>
      <c r="U105" s="17">
        <f t="shared" si="46"/>
        <v>0.0</v>
      </c>
      <c r="V105" s="17">
        <v>0.0</v>
      </c>
      <c r="W105" s="17">
        <v>0.0</v>
      </c>
      <c r="X105" s="17">
        <v>0.0</v>
      </c>
      <c r="Y105" s="17">
        <f t="shared" si="47"/>
        <v>0.0</v>
      </c>
      <c r="Z105" s="17">
        <v>0.0</v>
      </c>
      <c r="AA105" s="22">
        <f t="shared" si="62"/>
        <v>1.0</v>
      </c>
      <c r="AB105" s="20">
        <f t="shared" si="63"/>
        <v>0.0</v>
      </c>
      <c r="AC105" s="20">
        <f t="shared" si="64"/>
        <v>1.2</v>
      </c>
      <c r="AD105" s="20">
        <v>0.0</v>
      </c>
      <c r="AE105" s="20">
        <f t="shared" si="65"/>
        <v>1.2</v>
      </c>
      <c r="AF105" s="20">
        <v>2.08</v>
      </c>
      <c r="AG105" s="20">
        <f>AC105+AE105-AF105</f>
        <v>0.31999999999999984</v>
      </c>
      <c r="AH105" s="20"/>
      <c r="AJ105" s="4"/>
    </row>
    <row r="106" spans="8:8" s="21" ht="16.5" customFormat="1">
      <c r="A106" s="17" t="s">
        <v>112</v>
      </c>
      <c r="B106" s="17">
        <v>615005.0</v>
      </c>
      <c r="C106" s="17">
        <f t="shared" si="43"/>
        <v>8.0</v>
      </c>
      <c r="D106" s="17">
        <v>0.0</v>
      </c>
      <c r="E106" s="17">
        <v>4.0</v>
      </c>
      <c r="F106" s="17">
        <v>4.0</v>
      </c>
      <c r="G106" s="17">
        <v>0.0</v>
      </c>
      <c r="H106" s="17">
        <v>0.0</v>
      </c>
      <c r="I106" s="17">
        <f t="shared" si="44"/>
        <v>3.0</v>
      </c>
      <c r="J106" s="17">
        <v>0.0</v>
      </c>
      <c r="K106" s="17">
        <v>2.0</v>
      </c>
      <c r="L106" s="17">
        <v>1.0</v>
      </c>
      <c r="M106" s="17">
        <v>0.0</v>
      </c>
      <c r="N106" s="17">
        <v>0.0</v>
      </c>
      <c r="O106" s="17">
        <f t="shared" si="45"/>
        <v>0.0</v>
      </c>
      <c r="P106" s="17">
        <v>0.0</v>
      </c>
      <c r="Q106" s="17">
        <v>0.0</v>
      </c>
      <c r="R106" s="17">
        <v>0.0</v>
      </c>
      <c r="S106" s="17">
        <v>0.0</v>
      </c>
      <c r="T106" s="17">
        <v>0.0</v>
      </c>
      <c r="U106" s="17">
        <f t="shared" si="46"/>
        <v>5.0</v>
      </c>
      <c r="V106" s="17">
        <v>0.0</v>
      </c>
      <c r="W106" s="17">
        <v>3.0</v>
      </c>
      <c r="X106" s="17">
        <v>2.0</v>
      </c>
      <c r="Y106" s="17">
        <f t="shared" si="47"/>
        <v>1.0</v>
      </c>
      <c r="Z106" s="17">
        <v>1.0</v>
      </c>
      <c r="AA106" s="22">
        <f t="shared" si="62"/>
        <v>10.0</v>
      </c>
      <c r="AB106" s="20">
        <f t="shared" si="63"/>
        <v>7.0</v>
      </c>
      <c r="AC106" s="20">
        <f t="shared" si="64"/>
        <v>17.6</v>
      </c>
      <c r="AD106" s="20">
        <v>25.6</v>
      </c>
      <c r="AE106" s="20">
        <f t="shared" si="65"/>
        <v>-8.0</v>
      </c>
      <c r="AF106" s="20"/>
      <c r="AG106" s="20">
        <f>AC106+AE106-AF106</f>
        <v>9.6</v>
      </c>
      <c r="AH106" s="20"/>
      <c r="AJ106" s="4"/>
    </row>
    <row r="107" spans="8:8" s="21" ht="16.5" customFormat="1">
      <c r="A107" s="17" t="s">
        <v>113</v>
      </c>
      <c r="B107" s="17">
        <v>615008.0</v>
      </c>
      <c r="C107" s="17">
        <f t="shared" si="66" ref="C107:C133">SUM(D107:H107)</f>
        <v>42.0</v>
      </c>
      <c r="D107" s="17">
        <v>0.0</v>
      </c>
      <c r="E107" s="17">
        <v>2.0</v>
      </c>
      <c r="F107" s="17">
        <v>19.0</v>
      </c>
      <c r="G107" s="17">
        <v>0.0</v>
      </c>
      <c r="H107" s="17">
        <v>21.0</v>
      </c>
      <c r="I107" s="17">
        <f t="shared" si="67" ref="I107:I133">SUM(J107:N107)</f>
        <v>70.0</v>
      </c>
      <c r="J107" s="17">
        <v>0.0</v>
      </c>
      <c r="K107" s="17">
        <v>6.0</v>
      </c>
      <c r="L107" s="17">
        <v>39.0</v>
      </c>
      <c r="M107" s="17">
        <v>6.0</v>
      </c>
      <c r="N107" s="17">
        <v>19.0</v>
      </c>
      <c r="O107" s="17">
        <f t="shared" si="68" ref="O107:O133">SUM(P107:T107)</f>
        <v>0.0</v>
      </c>
      <c r="P107" s="17">
        <v>0.0</v>
      </c>
      <c r="Q107" s="17">
        <v>0.0</v>
      </c>
      <c r="R107" s="17">
        <v>0.0</v>
      </c>
      <c r="S107" s="17">
        <v>0.0</v>
      </c>
      <c r="T107" s="17">
        <v>0.0</v>
      </c>
      <c r="U107" s="17">
        <f t="shared" si="69" ref="U107:U133">SUM(V107:X107)</f>
        <v>24.0</v>
      </c>
      <c r="V107" s="17">
        <v>0.0</v>
      </c>
      <c r="W107" s="17">
        <v>7.0</v>
      </c>
      <c r="X107" s="17">
        <v>17.0</v>
      </c>
      <c r="Y107" s="17">
        <f t="shared" si="70" ref="Y107:Y133">Z107</f>
        <v>0.0</v>
      </c>
      <c r="Z107" s="17">
        <v>0.0</v>
      </c>
      <c r="AA107" s="22">
        <f t="shared" si="62"/>
        <v>21.0</v>
      </c>
      <c r="AB107" s="20">
        <f t="shared" si="63"/>
        <v>115.0</v>
      </c>
      <c r="AC107" s="20">
        <f t="shared" si="64"/>
        <v>117.2</v>
      </c>
      <c r="AD107" s="20">
        <v>141.98</v>
      </c>
      <c r="AE107" s="20">
        <f t="shared" si="65"/>
        <v>-24.779999999999987</v>
      </c>
      <c r="AF107" s="20"/>
      <c r="AG107" s="20">
        <f>AC107+AE107-AF107</f>
        <v>92.42</v>
      </c>
      <c r="AH107" s="20"/>
      <c r="AJ107" s="4"/>
    </row>
    <row r="108" spans="8:8" s="21" ht="16.5" customFormat="1">
      <c r="A108" s="17" t="s">
        <v>114</v>
      </c>
      <c r="B108" s="17">
        <v>615009.0</v>
      </c>
      <c r="C108" s="17">
        <f t="shared" si="66"/>
        <v>0.0</v>
      </c>
      <c r="D108" s="17">
        <v>0.0</v>
      </c>
      <c r="E108" s="17">
        <v>0.0</v>
      </c>
      <c r="F108" s="17">
        <v>0.0</v>
      </c>
      <c r="G108" s="17">
        <v>0.0</v>
      </c>
      <c r="H108" s="17">
        <v>0.0</v>
      </c>
      <c r="I108" s="17">
        <f t="shared" si="67"/>
        <v>0.0</v>
      </c>
      <c r="J108" s="17">
        <v>0.0</v>
      </c>
      <c r="K108" s="17">
        <v>0.0</v>
      </c>
      <c r="L108" s="17">
        <v>0.0</v>
      </c>
      <c r="M108" s="17">
        <v>0.0</v>
      </c>
      <c r="N108" s="17">
        <v>0.0</v>
      </c>
      <c r="O108" s="17">
        <f t="shared" si="68"/>
        <v>2.0</v>
      </c>
      <c r="P108" s="17">
        <v>0.0</v>
      </c>
      <c r="Q108" s="17">
        <v>0.0</v>
      </c>
      <c r="R108" s="17">
        <v>2.0</v>
      </c>
      <c r="S108" s="17">
        <v>0.0</v>
      </c>
      <c r="T108" s="17">
        <v>0.0</v>
      </c>
      <c r="U108" s="17">
        <f t="shared" si="69"/>
        <v>0.0</v>
      </c>
      <c r="V108" s="17">
        <v>0.0</v>
      </c>
      <c r="W108" s="17">
        <v>0.0</v>
      </c>
      <c r="X108" s="17">
        <v>0.0</v>
      </c>
      <c r="Y108" s="17">
        <f t="shared" si="70"/>
        <v>0.0</v>
      </c>
      <c r="Z108" s="17">
        <v>0.0</v>
      </c>
      <c r="AA108" s="22">
        <f t="shared" si="62"/>
        <v>0.0</v>
      </c>
      <c r="AB108" s="20">
        <f t="shared" si="63"/>
        <v>2.0</v>
      </c>
      <c r="AC108" s="20">
        <f t="shared" si="64"/>
        <v>1.6</v>
      </c>
      <c r="AD108" s="20">
        <v>0.0</v>
      </c>
      <c r="AE108" s="20">
        <f t="shared" si="65"/>
        <v>1.6</v>
      </c>
      <c r="AF108" s="20">
        <v>24.32</v>
      </c>
      <c r="AG108" s="20">
        <v>0.0</v>
      </c>
      <c r="AH108" s="20">
        <v>21.12</v>
      </c>
      <c r="AJ108" s="4"/>
    </row>
    <row r="109" spans="8:8" s="21" ht="16.5" customFormat="1">
      <c r="A109" s="17" t="s">
        <v>115</v>
      </c>
      <c r="B109" s="17">
        <v>615007.0</v>
      </c>
      <c r="C109" s="17">
        <f t="shared" si="66"/>
        <v>27.0</v>
      </c>
      <c r="D109" s="17">
        <v>0.0</v>
      </c>
      <c r="E109" s="17">
        <v>8.0</v>
      </c>
      <c r="F109" s="17">
        <v>0.0</v>
      </c>
      <c r="G109" s="17">
        <v>0.0</v>
      </c>
      <c r="H109" s="17">
        <v>19.0</v>
      </c>
      <c r="I109" s="17">
        <f t="shared" si="67"/>
        <v>46.0</v>
      </c>
      <c r="J109" s="17">
        <v>0.0</v>
      </c>
      <c r="K109" s="17">
        <v>5.0</v>
      </c>
      <c r="L109" s="17">
        <v>12.0</v>
      </c>
      <c r="M109" s="17">
        <v>7.0</v>
      </c>
      <c r="N109" s="17">
        <v>22.0</v>
      </c>
      <c r="O109" s="17">
        <f t="shared" si="68"/>
        <v>32.0</v>
      </c>
      <c r="P109" s="17">
        <v>0.0</v>
      </c>
      <c r="Q109" s="17">
        <v>2.0</v>
      </c>
      <c r="R109" s="17">
        <v>18.0</v>
      </c>
      <c r="S109" s="17">
        <v>5.0</v>
      </c>
      <c r="T109" s="17">
        <v>7.0</v>
      </c>
      <c r="U109" s="17">
        <f t="shared" si="69"/>
        <v>31.0</v>
      </c>
      <c r="V109" s="17">
        <v>0.0</v>
      </c>
      <c r="W109" s="17">
        <v>3.0</v>
      </c>
      <c r="X109" s="17">
        <v>28.0</v>
      </c>
      <c r="Y109" s="17">
        <f t="shared" si="70"/>
        <v>0.0</v>
      </c>
      <c r="Z109" s="17">
        <v>0.0</v>
      </c>
      <c r="AA109" s="22">
        <f t="shared" si="62"/>
        <v>30.0</v>
      </c>
      <c r="AB109" s="20">
        <f t="shared" si="63"/>
        <v>106.0</v>
      </c>
      <c r="AC109" s="20">
        <f t="shared" si="64"/>
        <v>120.8</v>
      </c>
      <c r="AD109" s="20">
        <v>188.08</v>
      </c>
      <c r="AE109" s="20">
        <f t="shared" si="65"/>
        <v>-67.28000000000002</v>
      </c>
      <c r="AF109" s="20"/>
      <c r="AG109" s="20">
        <f>AC109+AE109-AF109</f>
        <v>53.52</v>
      </c>
      <c r="AH109" s="20"/>
      <c r="AJ109" s="4"/>
    </row>
    <row r="110" spans="8:8" s="21" ht="16.5" customFormat="1">
      <c r="A110" s="17" t="s">
        <v>116</v>
      </c>
      <c r="B110" s="17">
        <v>615006.0</v>
      </c>
      <c r="C110" s="17">
        <f t="shared" si="66"/>
        <v>4.0</v>
      </c>
      <c r="D110" s="17">
        <v>0.0</v>
      </c>
      <c r="E110" s="17">
        <v>4.0</v>
      </c>
      <c r="F110" s="17">
        <v>0.0</v>
      </c>
      <c r="G110" s="17">
        <v>0.0</v>
      </c>
      <c r="H110" s="17">
        <v>0.0</v>
      </c>
      <c r="I110" s="17">
        <f t="shared" si="67"/>
        <v>4.0</v>
      </c>
      <c r="J110" s="17">
        <v>0.0</v>
      </c>
      <c r="K110" s="17">
        <v>2.0</v>
      </c>
      <c r="L110" s="17">
        <v>2.0</v>
      </c>
      <c r="M110" s="17">
        <v>0.0</v>
      </c>
      <c r="N110" s="17">
        <v>0.0</v>
      </c>
      <c r="O110" s="17">
        <f t="shared" si="68"/>
        <v>0.0</v>
      </c>
      <c r="P110" s="17">
        <v>0.0</v>
      </c>
      <c r="Q110" s="17">
        <v>0.0</v>
      </c>
      <c r="R110" s="17">
        <v>0.0</v>
      </c>
      <c r="S110" s="17">
        <v>0.0</v>
      </c>
      <c r="T110" s="17">
        <v>0.0</v>
      </c>
      <c r="U110" s="17">
        <f t="shared" si="69"/>
        <v>0.0</v>
      </c>
      <c r="V110" s="17">
        <v>0.0</v>
      </c>
      <c r="W110" s="17">
        <v>0.0</v>
      </c>
      <c r="X110" s="17">
        <v>0.0</v>
      </c>
      <c r="Y110" s="17">
        <f t="shared" si="70"/>
        <v>0.0</v>
      </c>
      <c r="Z110" s="17">
        <v>0.0</v>
      </c>
      <c r="AA110" s="22">
        <f t="shared" si="62"/>
        <v>6.0</v>
      </c>
      <c r="AB110" s="20">
        <f t="shared" si="63"/>
        <v>2.0</v>
      </c>
      <c r="AC110" s="20">
        <f t="shared" si="64"/>
        <v>8.8</v>
      </c>
      <c r="AD110" s="20">
        <v>42.72</v>
      </c>
      <c r="AE110" s="20">
        <f t="shared" si="65"/>
        <v>-33.92</v>
      </c>
      <c r="AF110" s="20"/>
      <c r="AG110" s="20">
        <v>0.0</v>
      </c>
      <c r="AH110" s="20">
        <v>25.12</v>
      </c>
      <c r="AJ110" s="4"/>
    </row>
    <row r="111" spans="8:8" s="21" ht="16.5" customFormat="1">
      <c r="A111" s="17" t="s">
        <v>117</v>
      </c>
      <c r="B111" s="17">
        <v>615010.0</v>
      </c>
      <c r="C111" s="17">
        <f t="shared" si="66"/>
        <v>17.0</v>
      </c>
      <c r="D111" s="17">
        <v>0.0</v>
      </c>
      <c r="E111" s="17">
        <v>10.0</v>
      </c>
      <c r="F111" s="17">
        <v>7.0</v>
      </c>
      <c r="G111" s="17">
        <v>0.0</v>
      </c>
      <c r="H111" s="17">
        <v>0.0</v>
      </c>
      <c r="I111" s="17">
        <f t="shared" si="67"/>
        <v>0.0</v>
      </c>
      <c r="J111" s="17">
        <v>0.0</v>
      </c>
      <c r="K111" s="17">
        <v>0.0</v>
      </c>
      <c r="L111" s="17">
        <v>0.0</v>
      </c>
      <c r="M111" s="17">
        <v>0.0</v>
      </c>
      <c r="N111" s="17">
        <v>0.0</v>
      </c>
      <c r="O111" s="17">
        <f t="shared" si="68"/>
        <v>5.0</v>
      </c>
      <c r="P111" s="17">
        <v>0.0</v>
      </c>
      <c r="Q111" s="17">
        <v>0.0</v>
      </c>
      <c r="R111" s="17">
        <v>0.0</v>
      </c>
      <c r="S111" s="17">
        <v>0.0</v>
      </c>
      <c r="T111" s="17">
        <v>5.0</v>
      </c>
      <c r="U111" s="17">
        <f t="shared" si="69"/>
        <v>0.0</v>
      </c>
      <c r="V111" s="17">
        <v>0.0</v>
      </c>
      <c r="W111" s="17">
        <v>0.0</v>
      </c>
      <c r="X111" s="17">
        <v>0.0</v>
      </c>
      <c r="Y111" s="17">
        <f t="shared" si="70"/>
        <v>0.0</v>
      </c>
      <c r="Z111" s="17">
        <v>0.0</v>
      </c>
      <c r="AA111" s="22">
        <f t="shared" si="62"/>
        <v>10.0</v>
      </c>
      <c r="AB111" s="20">
        <f t="shared" si="63"/>
        <v>12.0</v>
      </c>
      <c r="AC111" s="20">
        <f t="shared" si="64"/>
        <v>21.6</v>
      </c>
      <c r="AD111" s="20">
        <v>0.0</v>
      </c>
      <c r="AE111" s="20">
        <f t="shared" si="65"/>
        <v>21.6</v>
      </c>
      <c r="AF111" s="20">
        <v>8.16</v>
      </c>
      <c r="AG111" s="20">
        <f>AC111+AE111-AF111</f>
        <v>35.040000000000006</v>
      </c>
      <c r="AH111" s="20"/>
      <c r="AJ111" s="4"/>
    </row>
    <row r="112" spans="8:8" s="21" ht="16.5" customFormat="1">
      <c r="A112" s="8" t="s">
        <v>118</v>
      </c>
      <c r="B112" s="17"/>
      <c r="C112" s="17">
        <f t="shared" si="66"/>
        <v>0.0</v>
      </c>
      <c r="D112" s="17"/>
      <c r="E112" s="17"/>
      <c r="F112" s="17"/>
      <c r="G112" s="17"/>
      <c r="H112" s="17"/>
      <c r="I112" s="17">
        <f t="shared" si="67"/>
        <v>0.0</v>
      </c>
      <c r="J112" s="17"/>
      <c r="K112" s="17"/>
      <c r="L112" s="17"/>
      <c r="M112" s="17"/>
      <c r="N112" s="17"/>
      <c r="O112" s="17">
        <f t="shared" si="68"/>
        <v>0.0</v>
      </c>
      <c r="P112" s="17"/>
      <c r="Q112" s="17"/>
      <c r="R112" s="17"/>
      <c r="S112" s="17"/>
      <c r="T112" s="17"/>
      <c r="U112" s="17">
        <f t="shared" si="69"/>
        <v>0.0</v>
      </c>
      <c r="V112" s="17"/>
      <c r="W112" s="17"/>
      <c r="X112" s="17"/>
      <c r="Y112" s="17">
        <f t="shared" si="70"/>
        <v>0.0</v>
      </c>
      <c r="Z112" s="17"/>
      <c r="AA112" s="22"/>
      <c r="AB112" s="20"/>
      <c r="AC112" s="20"/>
      <c r="AD112" s="20"/>
      <c r="AE112" s="20"/>
      <c r="AF112" s="20"/>
      <c r="AG112" s="20"/>
      <c r="AH112" s="20"/>
      <c r="AJ112" s="4"/>
    </row>
    <row r="113" spans="8:8" s="21" ht="16.5" customFormat="1">
      <c r="A113" s="17" t="s">
        <v>24</v>
      </c>
      <c r="B113" s="17">
        <v>616001.0</v>
      </c>
      <c r="C113" s="17">
        <f t="shared" si="66"/>
        <v>3.0</v>
      </c>
      <c r="D113" s="17">
        <v>1.0</v>
      </c>
      <c r="E113" s="17">
        <v>2.0</v>
      </c>
      <c r="F113" s="17">
        <v>0.0</v>
      </c>
      <c r="G113" s="17">
        <v>0.0</v>
      </c>
      <c r="H113" s="17">
        <v>0.0</v>
      </c>
      <c r="I113" s="17">
        <f t="shared" si="67"/>
        <v>2.0</v>
      </c>
      <c r="J113" s="17">
        <v>0.0</v>
      </c>
      <c r="K113" s="17">
        <v>2.0</v>
      </c>
      <c r="L113" s="17">
        <v>0.0</v>
      </c>
      <c r="M113" s="17">
        <v>0.0</v>
      </c>
      <c r="N113" s="17">
        <v>0.0</v>
      </c>
      <c r="O113" s="17">
        <f t="shared" si="68"/>
        <v>2.0</v>
      </c>
      <c r="P113" s="17">
        <v>0.0</v>
      </c>
      <c r="Q113" s="17">
        <v>1.0</v>
      </c>
      <c r="R113" s="17">
        <v>1.0</v>
      </c>
      <c r="S113" s="17">
        <v>0.0</v>
      </c>
      <c r="T113" s="17">
        <v>0.0</v>
      </c>
      <c r="U113" s="17">
        <f t="shared" si="69"/>
        <v>0.0</v>
      </c>
      <c r="V113" s="17">
        <v>0.0</v>
      </c>
      <c r="W113" s="17">
        <v>0.0</v>
      </c>
      <c r="X113" s="17">
        <v>0.0</v>
      </c>
      <c r="Y113" s="17">
        <f t="shared" si="70"/>
        <v>0.0</v>
      </c>
      <c r="Z113" s="17">
        <v>0.0</v>
      </c>
      <c r="AA113" s="22">
        <f t="shared" si="71" ref="AA113:AA120">D113+E113+G113+J113+K113+M113+P113+Q113+S113+V113+W113+Z113</f>
        <v>6.0</v>
      </c>
      <c r="AB113" s="20">
        <f t="shared" si="72" ref="AB113:AB120">F113+H113+L113+N113+R113+T113+X113</f>
        <v>1.0</v>
      </c>
      <c r="AC113" s="20">
        <f t="shared" si="73" ref="AC113:AC120">ROUND((AA113*12000+AB113*8000)/10000,2)</f>
        <v>8.0</v>
      </c>
      <c r="AD113" s="20">
        <v>12.8</v>
      </c>
      <c r="AE113" s="20">
        <f t="shared" si="74" ref="AE112:AE120">AC113-AD113</f>
        <v>-4.800000000000001</v>
      </c>
      <c r="AF113" s="20"/>
      <c r="AG113" s="20">
        <f>AC113+AE113-AF113</f>
        <v>3.2</v>
      </c>
      <c r="AH113" s="20"/>
      <c r="AJ113" s="4"/>
    </row>
    <row r="114" spans="8:8" s="21" ht="16.5" customFormat="1">
      <c r="A114" s="17" t="s">
        <v>119</v>
      </c>
      <c r="B114" s="17">
        <v>616002.0</v>
      </c>
      <c r="C114" s="17">
        <f t="shared" si="66"/>
        <v>52.0</v>
      </c>
      <c r="D114" s="17">
        <v>1.0</v>
      </c>
      <c r="E114" s="17">
        <v>5.0</v>
      </c>
      <c r="F114" s="17">
        <v>43.0</v>
      </c>
      <c r="G114" s="17">
        <v>0.0</v>
      </c>
      <c r="H114" s="17">
        <v>3.0</v>
      </c>
      <c r="I114" s="17">
        <f t="shared" si="67"/>
        <v>36.0</v>
      </c>
      <c r="J114" s="17">
        <v>3.0</v>
      </c>
      <c r="K114" s="17">
        <v>10.0</v>
      </c>
      <c r="L114" s="17">
        <v>23.0</v>
      </c>
      <c r="M114" s="17">
        <v>0.0</v>
      </c>
      <c r="N114" s="17">
        <v>0.0</v>
      </c>
      <c r="O114" s="17">
        <f t="shared" si="68"/>
        <v>5.0</v>
      </c>
      <c r="P114" s="17">
        <v>2.0</v>
      </c>
      <c r="Q114" s="17">
        <v>1.0</v>
      </c>
      <c r="R114" s="17">
        <v>2.0</v>
      </c>
      <c r="S114" s="17">
        <v>0.0</v>
      </c>
      <c r="T114" s="17">
        <v>0.0</v>
      </c>
      <c r="U114" s="17">
        <f t="shared" si="69"/>
        <v>9.0</v>
      </c>
      <c r="V114" s="17">
        <v>0.0</v>
      </c>
      <c r="W114" s="17">
        <v>1.0</v>
      </c>
      <c r="X114" s="17">
        <v>8.0</v>
      </c>
      <c r="Y114" s="17">
        <f t="shared" si="70"/>
        <v>0.0</v>
      </c>
      <c r="Z114" s="17">
        <v>0.0</v>
      </c>
      <c r="AA114" s="22">
        <f t="shared" si="71"/>
        <v>23.0</v>
      </c>
      <c r="AB114" s="20">
        <f t="shared" si="72"/>
        <v>79.0</v>
      </c>
      <c r="AC114" s="20">
        <f t="shared" si="73"/>
        <v>90.8</v>
      </c>
      <c r="AD114" s="20">
        <v>93.28</v>
      </c>
      <c r="AE114" s="20">
        <f t="shared" si="74"/>
        <v>-2.480000000000004</v>
      </c>
      <c r="AF114" s="20"/>
      <c r="AG114" s="20">
        <f>AC114+AE114-AF114</f>
        <v>88.32</v>
      </c>
      <c r="AH114" s="20"/>
      <c r="AJ114" s="4"/>
    </row>
    <row r="115" spans="8:8" s="21" ht="33.0" customFormat="1">
      <c r="A115" s="17" t="s">
        <v>106</v>
      </c>
      <c r="B115" s="17"/>
      <c r="C115" s="17">
        <f t="shared" si="66"/>
        <v>2.0</v>
      </c>
      <c r="D115" s="17">
        <v>0.0</v>
      </c>
      <c r="E115" s="17">
        <v>0.0</v>
      </c>
      <c r="F115" s="17">
        <v>2.0</v>
      </c>
      <c r="G115" s="17">
        <v>0.0</v>
      </c>
      <c r="H115" s="17">
        <v>0.0</v>
      </c>
      <c r="I115" s="17">
        <f t="shared" si="67"/>
        <v>7.0</v>
      </c>
      <c r="J115" s="17">
        <v>0.0</v>
      </c>
      <c r="K115" s="17">
        <v>2.0</v>
      </c>
      <c r="L115" s="17">
        <v>5.0</v>
      </c>
      <c r="M115" s="17">
        <v>0.0</v>
      </c>
      <c r="N115" s="17">
        <v>0.0</v>
      </c>
      <c r="O115" s="17">
        <f t="shared" si="68"/>
        <v>3.0</v>
      </c>
      <c r="P115" s="17">
        <v>2.0</v>
      </c>
      <c r="Q115" s="17">
        <v>1.0</v>
      </c>
      <c r="R115" s="17">
        <v>0.0</v>
      </c>
      <c r="S115" s="17">
        <v>0.0</v>
      </c>
      <c r="T115" s="17">
        <v>0.0</v>
      </c>
      <c r="U115" s="17">
        <f t="shared" si="69"/>
        <v>7.0</v>
      </c>
      <c r="V115" s="17">
        <v>0.0</v>
      </c>
      <c r="W115" s="17">
        <v>0.0</v>
      </c>
      <c r="X115" s="17">
        <v>7.0</v>
      </c>
      <c r="Y115" s="17">
        <f t="shared" si="70"/>
        <v>0.0</v>
      </c>
      <c r="Z115" s="17">
        <v>0.0</v>
      </c>
      <c r="AA115" s="22">
        <f t="shared" si="71"/>
        <v>5.0</v>
      </c>
      <c r="AB115" s="20">
        <f t="shared" si="72"/>
        <v>14.0</v>
      </c>
      <c r="AC115" s="20">
        <f t="shared" si="73"/>
        <v>17.2</v>
      </c>
      <c r="AD115" s="20">
        <v>35.2</v>
      </c>
      <c r="AE115" s="20">
        <f t="shared" si="74"/>
        <v>-18.000000000000004</v>
      </c>
      <c r="AF115" s="20"/>
      <c r="AG115" s="20">
        <v>0.0</v>
      </c>
      <c r="AH115" s="20">
        <v>0.8</v>
      </c>
      <c r="AJ115" s="4"/>
    </row>
    <row r="116" spans="8:8" s="21" ht="16.5" customFormat="1">
      <c r="A116" s="17" t="s">
        <v>120</v>
      </c>
      <c r="B116" s="17">
        <v>616004.0</v>
      </c>
      <c r="C116" s="17">
        <f t="shared" si="66"/>
        <v>147.0</v>
      </c>
      <c r="D116" s="17">
        <v>0.0</v>
      </c>
      <c r="E116" s="17">
        <v>3.0</v>
      </c>
      <c r="F116" s="17">
        <v>103.0</v>
      </c>
      <c r="G116" s="17">
        <v>15.0</v>
      </c>
      <c r="H116" s="17">
        <v>26.0</v>
      </c>
      <c r="I116" s="17">
        <f t="shared" si="67"/>
        <v>67.0</v>
      </c>
      <c r="J116" s="17">
        <v>0.0</v>
      </c>
      <c r="K116" s="17">
        <v>4.0</v>
      </c>
      <c r="L116" s="17">
        <v>31.0</v>
      </c>
      <c r="M116" s="17">
        <v>6.0</v>
      </c>
      <c r="N116" s="17">
        <v>26.0</v>
      </c>
      <c r="O116" s="17">
        <f t="shared" si="68"/>
        <v>75.0</v>
      </c>
      <c r="P116" s="17">
        <v>0.0</v>
      </c>
      <c r="Q116" s="17">
        <v>2.0</v>
      </c>
      <c r="R116" s="17">
        <v>27.0</v>
      </c>
      <c r="S116" s="17">
        <v>7.0</v>
      </c>
      <c r="T116" s="17">
        <v>39.0</v>
      </c>
      <c r="U116" s="17">
        <f t="shared" si="69"/>
        <v>41.0</v>
      </c>
      <c r="V116" s="17">
        <v>0.0</v>
      </c>
      <c r="W116" s="17">
        <v>5.0</v>
      </c>
      <c r="X116" s="17">
        <v>36.0</v>
      </c>
      <c r="Y116" s="17">
        <f t="shared" si="70"/>
        <v>0.0</v>
      </c>
      <c r="Z116" s="17">
        <v>0.0</v>
      </c>
      <c r="AA116" s="22">
        <f t="shared" si="71"/>
        <v>42.0</v>
      </c>
      <c r="AB116" s="20">
        <f t="shared" si="72"/>
        <v>288.0</v>
      </c>
      <c r="AC116" s="20">
        <f t="shared" si="73"/>
        <v>280.8</v>
      </c>
      <c r="AD116" s="17">
        <v>135.88</v>
      </c>
      <c r="AE116" s="20">
        <f t="shared" si="74"/>
        <v>144.92000000000002</v>
      </c>
      <c r="AF116" s="17"/>
      <c r="AG116" s="20">
        <f>AC116+AE116-AF116</f>
        <v>425.72</v>
      </c>
      <c r="AH116" s="20"/>
      <c r="AJ116" s="4"/>
    </row>
    <row r="117" spans="8:8" s="21" ht="16.5" customFormat="1">
      <c r="A117" s="17" t="s">
        <v>121</v>
      </c>
      <c r="B117" s="17">
        <v>616007.0</v>
      </c>
      <c r="C117" s="17">
        <f t="shared" si="66"/>
        <v>124.0</v>
      </c>
      <c r="D117" s="17">
        <v>0.0</v>
      </c>
      <c r="E117" s="17">
        <v>12.0</v>
      </c>
      <c r="F117" s="17">
        <v>101.0</v>
      </c>
      <c r="G117" s="17">
        <v>1.0</v>
      </c>
      <c r="H117" s="17">
        <v>10.0</v>
      </c>
      <c r="I117" s="17">
        <f t="shared" si="67"/>
        <v>23.0</v>
      </c>
      <c r="J117" s="17">
        <v>0.0</v>
      </c>
      <c r="K117" s="17">
        <v>3.0</v>
      </c>
      <c r="L117" s="17">
        <v>19.0</v>
      </c>
      <c r="M117" s="17">
        <v>0.0</v>
      </c>
      <c r="N117" s="17">
        <v>1.0</v>
      </c>
      <c r="O117" s="17">
        <f t="shared" si="68"/>
        <v>36.0</v>
      </c>
      <c r="P117" s="17">
        <v>0.0</v>
      </c>
      <c r="Q117" s="17">
        <v>12.0</v>
      </c>
      <c r="R117" s="17">
        <v>17.0</v>
      </c>
      <c r="S117" s="17">
        <v>0.0</v>
      </c>
      <c r="T117" s="17">
        <v>7.0</v>
      </c>
      <c r="U117" s="17">
        <f t="shared" si="69"/>
        <v>32.0</v>
      </c>
      <c r="V117" s="17">
        <v>0.0</v>
      </c>
      <c r="W117" s="17">
        <v>18.0</v>
      </c>
      <c r="X117" s="17">
        <v>14.0</v>
      </c>
      <c r="Y117" s="17">
        <f t="shared" si="70"/>
        <v>0.0</v>
      </c>
      <c r="Z117" s="17">
        <v>0.0</v>
      </c>
      <c r="AA117" s="22">
        <f t="shared" si="71"/>
        <v>46.0</v>
      </c>
      <c r="AB117" s="20">
        <f t="shared" si="72"/>
        <v>169.0</v>
      </c>
      <c r="AC117" s="20">
        <f t="shared" si="73"/>
        <v>190.4</v>
      </c>
      <c r="AD117" s="20">
        <v>162.06</v>
      </c>
      <c r="AE117" s="20">
        <f t="shared" si="74"/>
        <v>28.340000000000003</v>
      </c>
      <c r="AF117" s="20"/>
      <c r="AG117" s="20">
        <f>AC117+AE117-AF117</f>
        <v>218.74</v>
      </c>
      <c r="AH117" s="20"/>
      <c r="AJ117" s="4"/>
    </row>
    <row r="118" spans="8:8" s="21" ht="33.0" customFormat="1">
      <c r="A118" s="17" t="s">
        <v>122</v>
      </c>
      <c r="B118" s="17"/>
      <c r="C118" s="17">
        <f t="shared" si="66"/>
        <v>56.0</v>
      </c>
      <c r="D118" s="17">
        <v>0.0</v>
      </c>
      <c r="E118" s="17">
        <v>3.0</v>
      </c>
      <c r="F118" s="17">
        <v>53.0</v>
      </c>
      <c r="G118" s="17">
        <v>0.0</v>
      </c>
      <c r="H118" s="17">
        <v>0.0</v>
      </c>
      <c r="I118" s="17">
        <f t="shared" si="67"/>
        <v>23.0</v>
      </c>
      <c r="J118" s="17">
        <v>0.0</v>
      </c>
      <c r="K118" s="17">
        <v>3.0</v>
      </c>
      <c r="L118" s="17">
        <v>19.0</v>
      </c>
      <c r="M118" s="17">
        <v>0.0</v>
      </c>
      <c r="N118" s="17">
        <v>1.0</v>
      </c>
      <c r="O118" s="17">
        <f t="shared" si="68"/>
        <v>4.0</v>
      </c>
      <c r="P118" s="17">
        <v>0.0</v>
      </c>
      <c r="Q118" s="17">
        <v>0.0</v>
      </c>
      <c r="R118" s="17">
        <v>3.0</v>
      </c>
      <c r="S118" s="17">
        <v>0.0</v>
      </c>
      <c r="T118" s="17">
        <v>1.0</v>
      </c>
      <c r="U118" s="17">
        <f t="shared" si="69"/>
        <v>8.0</v>
      </c>
      <c r="V118" s="17">
        <v>0.0</v>
      </c>
      <c r="W118" s="17">
        <v>2.0</v>
      </c>
      <c r="X118" s="17">
        <v>6.0</v>
      </c>
      <c r="Y118" s="17">
        <f t="shared" si="70"/>
        <v>0.0</v>
      </c>
      <c r="Z118" s="17">
        <v>0.0</v>
      </c>
      <c r="AA118" s="22">
        <f t="shared" si="71"/>
        <v>8.0</v>
      </c>
      <c r="AB118" s="20">
        <f t="shared" si="72"/>
        <v>83.0</v>
      </c>
      <c r="AC118" s="20">
        <f t="shared" si="73"/>
        <v>76.0</v>
      </c>
      <c r="AD118" s="20">
        <v>57.6</v>
      </c>
      <c r="AE118" s="20">
        <f t="shared" si="74"/>
        <v>18.4</v>
      </c>
      <c r="AF118" s="20"/>
      <c r="AG118" s="20">
        <f>AC118+AE118-AF118</f>
        <v>94.4</v>
      </c>
      <c r="AH118" s="20"/>
      <c r="AJ118" s="4"/>
    </row>
    <row r="119" spans="8:8" s="21" ht="16.5" customFormat="1">
      <c r="A119" s="17" t="s">
        <v>123</v>
      </c>
      <c r="B119" s="17">
        <v>616006.0</v>
      </c>
      <c r="C119" s="17">
        <f t="shared" si="66"/>
        <v>105.0</v>
      </c>
      <c r="D119" s="17">
        <v>0.0</v>
      </c>
      <c r="E119" s="17">
        <v>5.0</v>
      </c>
      <c r="F119" s="17">
        <v>74.0</v>
      </c>
      <c r="G119" s="17">
        <v>1.0</v>
      </c>
      <c r="H119" s="17">
        <v>25.0</v>
      </c>
      <c r="I119" s="17">
        <f t="shared" si="67"/>
        <v>108.0</v>
      </c>
      <c r="J119" s="17">
        <v>0.0</v>
      </c>
      <c r="K119" s="17">
        <v>1.0</v>
      </c>
      <c r="L119" s="17">
        <v>52.0</v>
      </c>
      <c r="M119" s="17">
        <v>6.0</v>
      </c>
      <c r="N119" s="17">
        <v>49.0</v>
      </c>
      <c r="O119" s="17">
        <f t="shared" si="68"/>
        <v>66.0</v>
      </c>
      <c r="P119" s="17">
        <v>0.0</v>
      </c>
      <c r="Q119" s="17">
        <v>5.0</v>
      </c>
      <c r="R119" s="17">
        <v>16.0</v>
      </c>
      <c r="S119" s="17">
        <v>8.0</v>
      </c>
      <c r="T119" s="17">
        <v>37.0</v>
      </c>
      <c r="U119" s="17">
        <f t="shared" si="69"/>
        <v>2.0</v>
      </c>
      <c r="V119" s="17">
        <v>0.0</v>
      </c>
      <c r="W119" s="17">
        <v>1.0</v>
      </c>
      <c r="X119" s="17">
        <v>1.0</v>
      </c>
      <c r="Y119" s="17">
        <f t="shared" si="70"/>
        <v>0.0</v>
      </c>
      <c r="Z119" s="17">
        <v>0.0</v>
      </c>
      <c r="AA119" s="22">
        <f t="shared" si="71"/>
        <v>27.0</v>
      </c>
      <c r="AB119" s="20">
        <f t="shared" si="72"/>
        <v>254.0</v>
      </c>
      <c r="AC119" s="20">
        <f t="shared" si="73"/>
        <v>235.6</v>
      </c>
      <c r="AD119" s="20">
        <v>195.66</v>
      </c>
      <c r="AE119" s="20">
        <f t="shared" si="74"/>
        <v>39.94</v>
      </c>
      <c r="AF119" s="20"/>
      <c r="AG119" s="20">
        <f>AC119+AE119-AF119</f>
        <v>275.54</v>
      </c>
      <c r="AH119" s="20"/>
      <c r="AJ119" s="4"/>
    </row>
    <row r="120" spans="8:8" s="21" ht="16.5" customFormat="1">
      <c r="A120" s="17" t="s">
        <v>124</v>
      </c>
      <c r="B120" s="17">
        <v>616005.0</v>
      </c>
      <c r="C120" s="17">
        <f t="shared" si="66"/>
        <v>76.0</v>
      </c>
      <c r="D120" s="17">
        <v>0.0</v>
      </c>
      <c r="E120" s="17">
        <v>4.0</v>
      </c>
      <c r="F120" s="17">
        <v>35.0</v>
      </c>
      <c r="G120" s="17">
        <v>6.0</v>
      </c>
      <c r="H120" s="17">
        <v>31.0</v>
      </c>
      <c r="I120" s="17">
        <f t="shared" si="67"/>
        <v>99.0</v>
      </c>
      <c r="J120" s="17">
        <v>0.0</v>
      </c>
      <c r="K120" s="17">
        <v>6.0</v>
      </c>
      <c r="L120" s="17">
        <v>34.0</v>
      </c>
      <c r="M120" s="17">
        <v>19.0</v>
      </c>
      <c r="N120" s="17">
        <v>40.0</v>
      </c>
      <c r="O120" s="17">
        <f t="shared" si="68"/>
        <v>44.0</v>
      </c>
      <c r="P120" s="17">
        <v>0.0</v>
      </c>
      <c r="Q120" s="17">
        <v>7.0</v>
      </c>
      <c r="R120" s="17">
        <v>16.0</v>
      </c>
      <c r="S120" s="17">
        <v>15.0</v>
      </c>
      <c r="T120" s="17">
        <v>6.0</v>
      </c>
      <c r="U120" s="17">
        <f t="shared" si="69"/>
        <v>0.0</v>
      </c>
      <c r="V120" s="17">
        <v>0.0</v>
      </c>
      <c r="W120" s="17">
        <v>0.0</v>
      </c>
      <c r="X120" s="17">
        <v>0.0</v>
      </c>
      <c r="Y120" s="17">
        <f t="shared" si="70"/>
        <v>0.0</v>
      </c>
      <c r="Z120" s="17">
        <v>0.0</v>
      </c>
      <c r="AA120" s="22">
        <f t="shared" si="71"/>
        <v>57.0</v>
      </c>
      <c r="AB120" s="20">
        <f t="shared" si="72"/>
        <v>162.0</v>
      </c>
      <c r="AC120" s="20">
        <f t="shared" si="73"/>
        <v>198.0</v>
      </c>
      <c r="AD120" s="20">
        <v>90.32</v>
      </c>
      <c r="AE120" s="20">
        <f t="shared" si="74"/>
        <v>107.68</v>
      </c>
      <c r="AF120" s="20"/>
      <c r="AG120" s="20">
        <f>AC120+AE120-AF120</f>
        <v>305.68</v>
      </c>
      <c r="AH120" s="20"/>
      <c r="AJ120" s="4"/>
    </row>
    <row r="121" spans="8:8" s="21" ht="16.5" customFormat="1">
      <c r="A121" s="8" t="s">
        <v>125</v>
      </c>
      <c r="B121" s="17"/>
      <c r="C121" s="17">
        <f t="shared" si="66"/>
        <v>0.0</v>
      </c>
      <c r="D121" s="17"/>
      <c r="E121" s="17"/>
      <c r="F121" s="17"/>
      <c r="G121" s="17"/>
      <c r="H121" s="17"/>
      <c r="I121" s="17">
        <f t="shared" si="67"/>
        <v>0.0</v>
      </c>
      <c r="J121" s="17"/>
      <c r="K121" s="17"/>
      <c r="L121" s="17"/>
      <c r="M121" s="17"/>
      <c r="N121" s="17"/>
      <c r="O121" s="17">
        <f t="shared" si="68"/>
        <v>0.0</v>
      </c>
      <c r="P121" s="17"/>
      <c r="Q121" s="17"/>
      <c r="R121" s="17"/>
      <c r="S121" s="17"/>
      <c r="T121" s="17"/>
      <c r="U121" s="17">
        <f t="shared" si="69"/>
        <v>0.0</v>
      </c>
      <c r="V121" s="17"/>
      <c r="W121" s="17"/>
      <c r="X121" s="17"/>
      <c r="Y121" s="17">
        <f t="shared" si="70"/>
        <v>0.0</v>
      </c>
      <c r="Z121" s="17"/>
      <c r="AA121" s="22"/>
      <c r="AB121" s="20"/>
      <c r="AC121" s="20"/>
      <c r="AD121" s="20"/>
      <c r="AE121" s="20"/>
      <c r="AF121" s="20"/>
      <c r="AG121" s="20"/>
      <c r="AH121" s="20"/>
      <c r="AJ121" s="4"/>
    </row>
    <row r="122" spans="8:8" s="21" ht="16.5" customFormat="1">
      <c r="A122" s="17" t="s">
        <v>24</v>
      </c>
      <c r="B122" s="17">
        <v>617001.0</v>
      </c>
      <c r="C122" s="17">
        <f t="shared" si="66"/>
        <v>0.0</v>
      </c>
      <c r="D122" s="17">
        <v>0.0</v>
      </c>
      <c r="E122" s="17">
        <v>0.0</v>
      </c>
      <c r="F122" s="17">
        <v>0.0</v>
      </c>
      <c r="G122" s="17">
        <v>0.0</v>
      </c>
      <c r="H122" s="17">
        <v>0.0</v>
      </c>
      <c r="I122" s="17">
        <f t="shared" si="67"/>
        <v>6.0</v>
      </c>
      <c r="J122" s="17">
        <v>0.0</v>
      </c>
      <c r="K122" s="17">
        <v>5.0</v>
      </c>
      <c r="L122" s="17">
        <v>1.0</v>
      </c>
      <c r="M122" s="17">
        <v>0.0</v>
      </c>
      <c r="N122" s="17">
        <v>0.0</v>
      </c>
      <c r="O122" s="17">
        <f t="shared" si="68"/>
        <v>6.0</v>
      </c>
      <c r="P122" s="17">
        <v>0.0</v>
      </c>
      <c r="Q122" s="17">
        <v>2.0</v>
      </c>
      <c r="R122" s="17">
        <v>4.0</v>
      </c>
      <c r="S122" s="17">
        <v>0.0</v>
      </c>
      <c r="T122" s="17">
        <v>0.0</v>
      </c>
      <c r="U122" s="17">
        <f t="shared" si="69"/>
        <v>1.0</v>
      </c>
      <c r="V122" s="17">
        <v>1.0</v>
      </c>
      <c r="W122" s="17">
        <v>0.0</v>
      </c>
      <c r="X122" s="17">
        <v>0.0</v>
      </c>
      <c r="Y122" s="17">
        <f t="shared" si="70"/>
        <v>0.0</v>
      </c>
      <c r="Z122" s="17">
        <v>0.0</v>
      </c>
      <c r="AA122" s="22">
        <f>D122+E122+G122+J122+K122+M122+P122+Q122+S122+V122+W122+Z122</f>
        <v>8.0</v>
      </c>
      <c r="AB122" s="20">
        <f>F122+H122+L122+N122+R122+T122+X122</f>
        <v>5.0</v>
      </c>
      <c r="AC122" s="20">
        <f>ROUND((AA122*12000+AB122*8000)/10000,2)</f>
        <v>13.6</v>
      </c>
      <c r="AD122" s="20">
        <v>15.0</v>
      </c>
      <c r="AE122" s="20">
        <f>AC122-AD122</f>
        <v>-1.4000000000000004</v>
      </c>
      <c r="AF122" s="20"/>
      <c r="AG122" s="20">
        <f>AC122+AE122-AF122</f>
        <v>12.2</v>
      </c>
      <c r="AH122" s="20"/>
      <c r="AJ122" s="4"/>
    </row>
    <row r="123" spans="8:8" s="21" ht="16.5" customFormat="1">
      <c r="A123" s="17" t="s">
        <v>126</v>
      </c>
      <c r="B123" s="17">
        <v>617002.0</v>
      </c>
      <c r="C123" s="17">
        <f t="shared" si="66"/>
        <v>0.0</v>
      </c>
      <c r="D123" s="17">
        <v>0.0</v>
      </c>
      <c r="E123" s="17">
        <v>0.0</v>
      </c>
      <c r="F123" s="17">
        <v>0.0</v>
      </c>
      <c r="G123" s="17">
        <v>0.0</v>
      </c>
      <c r="H123" s="17">
        <v>0.0</v>
      </c>
      <c r="I123" s="17">
        <f t="shared" si="67"/>
        <v>3.0</v>
      </c>
      <c r="J123" s="17">
        <v>0.0</v>
      </c>
      <c r="K123" s="17">
        <v>3.0</v>
      </c>
      <c r="L123" s="17">
        <v>0.0</v>
      </c>
      <c r="M123" s="17">
        <v>0.0</v>
      </c>
      <c r="N123" s="17">
        <v>0.0</v>
      </c>
      <c r="O123" s="17">
        <f t="shared" si="68"/>
        <v>3.0</v>
      </c>
      <c r="P123" s="17">
        <v>0.0</v>
      </c>
      <c r="Q123" s="17">
        <v>3.0</v>
      </c>
      <c r="R123" s="17">
        <v>0.0</v>
      </c>
      <c r="S123" s="17">
        <v>0.0</v>
      </c>
      <c r="T123" s="17">
        <v>0.0</v>
      </c>
      <c r="U123" s="17">
        <f t="shared" si="69"/>
        <v>10.0</v>
      </c>
      <c r="V123" s="17">
        <v>0.0</v>
      </c>
      <c r="W123" s="17">
        <v>1.0</v>
      </c>
      <c r="X123" s="17">
        <v>9.0</v>
      </c>
      <c r="Y123" s="17">
        <f t="shared" si="70"/>
        <v>0.0</v>
      </c>
      <c r="Z123" s="17">
        <v>0.0</v>
      </c>
      <c r="AA123" s="22">
        <f>D123+E123+G123+J123+K123+M123+P123+Q123+S123+V123+W123+Z123</f>
        <v>7.0</v>
      </c>
      <c r="AB123" s="20">
        <f>F123+H123+L123+N123+R123+T123+X123</f>
        <v>9.0</v>
      </c>
      <c r="AC123" s="20">
        <f>ROUND((AA123*12000+AB123*8000)/10000,2)</f>
        <v>15.6</v>
      </c>
      <c r="AD123" s="20">
        <v>23.0</v>
      </c>
      <c r="AE123" s="20">
        <f>AC123-AD123</f>
        <v>-7.4</v>
      </c>
      <c r="AF123" s="20"/>
      <c r="AG123" s="20">
        <f>AC123+AE123-AF123</f>
        <v>8.2</v>
      </c>
      <c r="AH123" s="20"/>
      <c r="AJ123" s="4"/>
    </row>
    <row r="124" spans="8:8" s="21" ht="16.5" customFormat="1">
      <c r="A124" s="17" t="s">
        <v>127</v>
      </c>
      <c r="B124" s="17">
        <v>617003.0</v>
      </c>
      <c r="C124" s="17">
        <f t="shared" si="66"/>
        <v>16.0</v>
      </c>
      <c r="D124" s="17">
        <v>1.0</v>
      </c>
      <c r="E124" s="17">
        <v>2.0</v>
      </c>
      <c r="F124" s="17">
        <v>13.0</v>
      </c>
      <c r="G124" s="17">
        <v>0.0</v>
      </c>
      <c r="H124" s="17">
        <v>0.0</v>
      </c>
      <c r="I124" s="17">
        <f t="shared" si="67"/>
        <v>25.0</v>
      </c>
      <c r="J124" s="17">
        <v>0.0</v>
      </c>
      <c r="K124" s="17">
        <v>3.0</v>
      </c>
      <c r="L124" s="17">
        <v>22.0</v>
      </c>
      <c r="M124" s="17">
        <v>0.0</v>
      </c>
      <c r="N124" s="17">
        <v>0.0</v>
      </c>
      <c r="O124" s="17">
        <f t="shared" si="68"/>
        <v>21.0</v>
      </c>
      <c r="P124" s="17">
        <v>0.0</v>
      </c>
      <c r="Q124" s="17">
        <v>2.0</v>
      </c>
      <c r="R124" s="17">
        <v>19.0</v>
      </c>
      <c r="S124" s="17">
        <v>0.0</v>
      </c>
      <c r="T124" s="17">
        <v>0.0</v>
      </c>
      <c r="U124" s="17">
        <f t="shared" si="69"/>
        <v>25.0</v>
      </c>
      <c r="V124" s="17">
        <v>0.0</v>
      </c>
      <c r="W124" s="17">
        <v>0.0</v>
      </c>
      <c r="X124" s="17">
        <v>25.0</v>
      </c>
      <c r="Y124" s="17">
        <f t="shared" si="70"/>
        <v>0.0</v>
      </c>
      <c r="Z124" s="17">
        <v>0.0</v>
      </c>
      <c r="AA124" s="22">
        <f>D124+E124+G124+J124+K124+M124+P124+Q124+S124+V124+W124+Z124</f>
        <v>8.0</v>
      </c>
      <c r="AB124" s="20">
        <f>F124+H124+L124+N124+R124+T124+X124</f>
        <v>79.0</v>
      </c>
      <c r="AC124" s="20">
        <f>ROUND((AA124*12000+AB124*8000)/10000,2)</f>
        <v>72.8</v>
      </c>
      <c r="AD124" s="17">
        <v>83.2</v>
      </c>
      <c r="AE124" s="20">
        <f>AC124-AD124</f>
        <v>-10.400000000000006</v>
      </c>
      <c r="AF124" s="17"/>
      <c r="AG124" s="20">
        <f>AC124+AE124-AF124</f>
        <v>62.4</v>
      </c>
      <c r="AH124" s="20"/>
      <c r="AJ124" s="4"/>
    </row>
    <row r="125" spans="8:8" s="21" ht="16.5" customFormat="1">
      <c r="A125" s="17" t="s">
        <v>128</v>
      </c>
      <c r="B125" s="17">
        <v>617004.0</v>
      </c>
      <c r="C125" s="17">
        <f t="shared" si="66"/>
        <v>5.0</v>
      </c>
      <c r="D125" s="17">
        <v>0.0</v>
      </c>
      <c r="E125" s="17">
        <v>4.0</v>
      </c>
      <c r="F125" s="17">
        <v>1.0</v>
      </c>
      <c r="G125" s="17">
        <v>0.0</v>
      </c>
      <c r="H125" s="17">
        <v>0.0</v>
      </c>
      <c r="I125" s="17">
        <f t="shared" si="67"/>
        <v>19.0</v>
      </c>
      <c r="J125" s="17">
        <v>1.0</v>
      </c>
      <c r="K125" s="17">
        <v>14.0</v>
      </c>
      <c r="L125" s="17">
        <v>3.0</v>
      </c>
      <c r="M125" s="17">
        <v>0.0</v>
      </c>
      <c r="N125" s="17">
        <v>1.0</v>
      </c>
      <c r="O125" s="17">
        <f t="shared" si="68"/>
        <v>0.0</v>
      </c>
      <c r="P125" s="17">
        <v>0.0</v>
      </c>
      <c r="Q125" s="17">
        <v>0.0</v>
      </c>
      <c r="R125" s="17">
        <v>0.0</v>
      </c>
      <c r="S125" s="17">
        <v>0.0</v>
      </c>
      <c r="T125" s="17">
        <v>0.0</v>
      </c>
      <c r="U125" s="17">
        <f t="shared" si="69"/>
        <v>5.0</v>
      </c>
      <c r="V125" s="17">
        <v>0.0</v>
      </c>
      <c r="W125" s="17">
        <v>5.0</v>
      </c>
      <c r="X125" s="17">
        <v>0.0</v>
      </c>
      <c r="Y125" s="17">
        <f t="shared" si="70"/>
        <v>0.0</v>
      </c>
      <c r="Z125" s="17">
        <v>0.0</v>
      </c>
      <c r="AA125" s="22">
        <f>D125+E125+G125+J125+K125+M125+P125+Q125+S125+V125+W125+Z125</f>
        <v>24.0</v>
      </c>
      <c r="AB125" s="20">
        <f>F125+H125+L125+N125+R125+T125+X125</f>
        <v>5.0</v>
      </c>
      <c r="AC125" s="20">
        <f>ROUND((AA125*12000+AB125*8000)/10000,2)</f>
        <v>32.8</v>
      </c>
      <c r="AD125" s="20">
        <v>56.4</v>
      </c>
      <c r="AE125" s="20">
        <f>AC125-AD125</f>
        <v>-23.6</v>
      </c>
      <c r="AF125" s="20"/>
      <c r="AG125" s="20">
        <f>AC125+AE125-AF125</f>
        <v>9.2</v>
      </c>
      <c r="AH125" s="20"/>
      <c r="AJ125" s="4"/>
    </row>
    <row r="126" spans="8:8" s="21" ht="16.5" customFormat="1">
      <c r="A126" s="17" t="s">
        <v>129</v>
      </c>
      <c r="B126" s="17">
        <v>617005.0</v>
      </c>
      <c r="C126" s="17">
        <f t="shared" si="66"/>
        <v>0.0</v>
      </c>
      <c r="D126" s="17">
        <v>0.0</v>
      </c>
      <c r="E126" s="17">
        <v>0.0</v>
      </c>
      <c r="F126" s="17">
        <v>0.0</v>
      </c>
      <c r="G126" s="17">
        <v>0.0</v>
      </c>
      <c r="H126" s="17">
        <v>0.0</v>
      </c>
      <c r="I126" s="17">
        <f t="shared" si="67"/>
        <v>76.0</v>
      </c>
      <c r="J126" s="17">
        <v>0.0</v>
      </c>
      <c r="K126" s="17">
        <v>14.0</v>
      </c>
      <c r="L126" s="17">
        <v>62.0</v>
      </c>
      <c r="M126" s="17">
        <v>0.0</v>
      </c>
      <c r="N126" s="17">
        <v>0.0</v>
      </c>
      <c r="O126" s="17">
        <f t="shared" si="68"/>
        <v>77.0</v>
      </c>
      <c r="P126" s="17">
        <v>0.0</v>
      </c>
      <c r="Q126" s="17">
        <v>8.0</v>
      </c>
      <c r="R126" s="17">
        <v>61.0</v>
      </c>
      <c r="S126" s="17">
        <v>0.0</v>
      </c>
      <c r="T126" s="17">
        <v>8.0</v>
      </c>
      <c r="U126" s="17">
        <f t="shared" si="69"/>
        <v>57.0</v>
      </c>
      <c r="V126" s="17">
        <v>0.0</v>
      </c>
      <c r="W126" s="17">
        <v>10.0</v>
      </c>
      <c r="X126" s="17">
        <v>47.0</v>
      </c>
      <c r="Y126" s="17">
        <f t="shared" si="70"/>
        <v>1.0</v>
      </c>
      <c r="Z126" s="17">
        <v>1.0</v>
      </c>
      <c r="AA126" s="22">
        <f>D126+E126+G126+J126+K126+M126+P126+Q126+S126+V126+W126+Z126</f>
        <v>33.0</v>
      </c>
      <c r="AB126" s="20">
        <f>F126+H126+L126+N126+R126+T126+X126</f>
        <v>178.0</v>
      </c>
      <c r="AC126" s="20">
        <f>ROUND((AA126*12000+AB126*8000)/10000,2)</f>
        <v>182.0</v>
      </c>
      <c r="AD126" s="20">
        <v>209.58</v>
      </c>
      <c r="AE126" s="20">
        <f>AC126-AD126</f>
        <v>-27.580000000000013</v>
      </c>
      <c r="AF126" s="20"/>
      <c r="AG126" s="20">
        <f>AC126+AE126-AF126</f>
        <v>154.42</v>
      </c>
      <c r="AH126" s="20"/>
      <c r="AJ126" s="4"/>
    </row>
    <row r="127" spans="8:8" s="21" ht="16.5" customFormat="1">
      <c r="A127" s="17" t="s">
        <v>130</v>
      </c>
      <c r="B127" s="17">
        <v>617007.0</v>
      </c>
      <c r="C127" s="17">
        <f t="shared" si="66"/>
        <v>21.0</v>
      </c>
      <c r="D127" s="17">
        <v>0.0</v>
      </c>
      <c r="E127" s="17">
        <v>6.0</v>
      </c>
      <c r="F127" s="17">
        <v>15.0</v>
      </c>
      <c r="G127" s="17">
        <v>0.0</v>
      </c>
      <c r="H127" s="17">
        <v>0.0</v>
      </c>
      <c r="I127" s="17">
        <f t="shared" si="67"/>
        <v>52.0</v>
      </c>
      <c r="J127" s="17">
        <v>0.0</v>
      </c>
      <c r="K127" s="17">
        <v>9.0</v>
      </c>
      <c r="L127" s="17">
        <v>43.0</v>
      </c>
      <c r="M127" s="17">
        <v>0.0</v>
      </c>
      <c r="N127" s="17">
        <v>0.0</v>
      </c>
      <c r="O127" s="17">
        <f t="shared" si="68"/>
        <v>3.0</v>
      </c>
      <c r="P127" s="17">
        <v>0.0</v>
      </c>
      <c r="Q127" s="17">
        <v>0.0</v>
      </c>
      <c r="R127" s="17">
        <v>0.0</v>
      </c>
      <c r="S127" s="17">
        <v>3.0</v>
      </c>
      <c r="T127" s="17">
        <v>0.0</v>
      </c>
      <c r="U127" s="17">
        <f t="shared" si="69"/>
        <v>0.0</v>
      </c>
      <c r="V127" s="17">
        <v>0.0</v>
      </c>
      <c r="W127" s="17">
        <v>0.0</v>
      </c>
      <c r="X127" s="17">
        <v>0.0</v>
      </c>
      <c r="Y127" s="17">
        <f t="shared" si="70"/>
        <v>0.0</v>
      </c>
      <c r="Z127" s="17">
        <v>0.0</v>
      </c>
      <c r="AA127" s="22">
        <f t="shared" si="75" ref="AA127:AA140">D127+E127+G127+J127+K127+M127+P127+Q127+S127+V127+W127+Z127</f>
        <v>18.0</v>
      </c>
      <c r="AB127" s="20">
        <f t="shared" si="76" ref="AB127:AB140">F127+H127+L127+N127+R127+T127+X127</f>
        <v>58.0</v>
      </c>
      <c r="AC127" s="20">
        <f t="shared" si="77" ref="AC127:AC140">ROUND((AA127*12000+AB127*8000)/10000,2)</f>
        <v>68.0</v>
      </c>
      <c r="AD127" s="20">
        <v>82.96</v>
      </c>
      <c r="AE127" s="20">
        <f t="shared" si="78" ref="AE127:AE140">AC127-AD127</f>
        <v>-14.959999999999994</v>
      </c>
      <c r="AF127" s="20"/>
      <c r="AG127" s="20">
        <f t="shared" si="79" ref="AG127:AG132">AC127+AE127-AF127</f>
        <v>53.04</v>
      </c>
      <c r="AH127" s="20"/>
      <c r="AJ127" s="4"/>
    </row>
    <row r="128" spans="8:8" s="21" ht="16.5" customFormat="1">
      <c r="A128" s="17" t="s">
        <v>131</v>
      </c>
      <c r="B128" s="17">
        <v>617006.0</v>
      </c>
      <c r="C128" s="17">
        <f t="shared" si="66"/>
        <v>0.0</v>
      </c>
      <c r="D128" s="17">
        <v>0.0</v>
      </c>
      <c r="E128" s="17">
        <v>0.0</v>
      </c>
      <c r="F128" s="17">
        <v>0.0</v>
      </c>
      <c r="G128" s="17">
        <v>0.0</v>
      </c>
      <c r="H128" s="17">
        <v>0.0</v>
      </c>
      <c r="I128" s="17">
        <f t="shared" si="67"/>
        <v>14.0</v>
      </c>
      <c r="J128" s="17">
        <v>0.0</v>
      </c>
      <c r="K128" s="17">
        <v>2.0</v>
      </c>
      <c r="L128" s="17">
        <v>10.0</v>
      </c>
      <c r="M128" s="17">
        <v>1.0</v>
      </c>
      <c r="N128" s="17">
        <v>1.0</v>
      </c>
      <c r="O128" s="17">
        <f t="shared" si="68"/>
        <v>13.0</v>
      </c>
      <c r="P128" s="17">
        <v>0.0</v>
      </c>
      <c r="Q128" s="17">
        <v>2.0</v>
      </c>
      <c r="R128" s="17">
        <v>10.0</v>
      </c>
      <c r="S128" s="17">
        <v>1.0</v>
      </c>
      <c r="T128" s="17">
        <v>0.0</v>
      </c>
      <c r="U128" s="17">
        <f t="shared" si="69"/>
        <v>6.0</v>
      </c>
      <c r="V128" s="17">
        <v>0.0</v>
      </c>
      <c r="W128" s="17">
        <v>4.0</v>
      </c>
      <c r="X128" s="17">
        <v>2.0</v>
      </c>
      <c r="Y128" s="17">
        <f t="shared" si="70"/>
        <v>0.0</v>
      </c>
      <c r="Z128" s="17">
        <v>0.0</v>
      </c>
      <c r="AA128" s="22">
        <f t="shared" si="75"/>
        <v>10.0</v>
      </c>
      <c r="AB128" s="20">
        <f t="shared" si="76"/>
        <v>23.0</v>
      </c>
      <c r="AC128" s="20">
        <f t="shared" si="77"/>
        <v>30.4</v>
      </c>
      <c r="AD128" s="20">
        <v>39.54</v>
      </c>
      <c r="AE128" s="20">
        <f t="shared" si="78"/>
        <v>-9.14</v>
      </c>
      <c r="AF128" s="20"/>
      <c r="AG128" s="20">
        <f t="shared" si="79"/>
        <v>21.26</v>
      </c>
      <c r="AH128" s="20"/>
      <c r="AJ128" s="4"/>
    </row>
    <row r="129" spans="8:8" s="21" ht="16.5" customFormat="1">
      <c r="A129" s="17" t="s">
        <v>132</v>
      </c>
      <c r="B129" s="17">
        <v>617008.0</v>
      </c>
      <c r="C129" s="17">
        <f t="shared" si="66"/>
        <v>11.0</v>
      </c>
      <c r="D129" s="17">
        <v>0.0</v>
      </c>
      <c r="E129" s="17">
        <v>2.0</v>
      </c>
      <c r="F129" s="17">
        <v>9.0</v>
      </c>
      <c r="G129" s="17">
        <v>0.0</v>
      </c>
      <c r="H129" s="17">
        <v>0.0</v>
      </c>
      <c r="I129" s="17">
        <f t="shared" si="67"/>
        <v>12.0</v>
      </c>
      <c r="J129" s="17">
        <v>0.0</v>
      </c>
      <c r="K129" s="17">
        <v>4.0</v>
      </c>
      <c r="L129" s="17">
        <v>8.0</v>
      </c>
      <c r="M129" s="17">
        <v>0.0</v>
      </c>
      <c r="N129" s="17">
        <v>0.0</v>
      </c>
      <c r="O129" s="17">
        <f t="shared" si="68"/>
        <v>8.0</v>
      </c>
      <c r="P129" s="17">
        <v>0.0</v>
      </c>
      <c r="Q129" s="17">
        <v>2.0</v>
      </c>
      <c r="R129" s="17">
        <v>6.0</v>
      </c>
      <c r="S129" s="17">
        <v>0.0</v>
      </c>
      <c r="T129" s="17">
        <v>0.0</v>
      </c>
      <c r="U129" s="17">
        <f t="shared" si="69"/>
        <v>4.0</v>
      </c>
      <c r="V129" s="17">
        <v>0.0</v>
      </c>
      <c r="W129" s="17">
        <v>1.0</v>
      </c>
      <c r="X129" s="17">
        <v>3.0</v>
      </c>
      <c r="Y129" s="17">
        <f t="shared" si="70"/>
        <v>0.0</v>
      </c>
      <c r="Z129" s="17">
        <v>0.0</v>
      </c>
      <c r="AA129" s="22">
        <f t="shared" si="75"/>
        <v>9.0</v>
      </c>
      <c r="AB129" s="20">
        <f t="shared" si="76"/>
        <v>26.0</v>
      </c>
      <c r="AC129" s="20">
        <f t="shared" si="77"/>
        <v>31.6</v>
      </c>
      <c r="AD129" s="20">
        <v>16.22</v>
      </c>
      <c r="AE129" s="20">
        <f t="shared" si="78"/>
        <v>15.380000000000003</v>
      </c>
      <c r="AF129" s="20"/>
      <c r="AG129" s="20">
        <f t="shared" si="79"/>
        <v>46.98</v>
      </c>
      <c r="AH129" s="20"/>
      <c r="AJ129" s="4"/>
    </row>
    <row r="130" spans="8:8" s="21" ht="16.5" customFormat="1">
      <c r="A130" s="17" t="s">
        <v>133</v>
      </c>
      <c r="B130" s="17">
        <v>617009.0</v>
      </c>
      <c r="C130" s="17">
        <f t="shared" si="66"/>
        <v>0.0</v>
      </c>
      <c r="D130" s="17">
        <v>0.0</v>
      </c>
      <c r="E130" s="17">
        <v>0.0</v>
      </c>
      <c r="F130" s="17">
        <v>0.0</v>
      </c>
      <c r="G130" s="17">
        <v>0.0</v>
      </c>
      <c r="H130" s="17">
        <v>0.0</v>
      </c>
      <c r="I130" s="17">
        <f t="shared" si="67"/>
        <v>0.0</v>
      </c>
      <c r="J130" s="17">
        <v>0.0</v>
      </c>
      <c r="K130" s="17">
        <v>0.0</v>
      </c>
      <c r="L130" s="17">
        <v>0.0</v>
      </c>
      <c r="M130" s="17">
        <v>0.0</v>
      </c>
      <c r="N130" s="17">
        <v>0.0</v>
      </c>
      <c r="O130" s="17">
        <f t="shared" si="68"/>
        <v>9.0</v>
      </c>
      <c r="P130" s="17">
        <v>0.0</v>
      </c>
      <c r="Q130" s="17">
        <v>1.0</v>
      </c>
      <c r="R130" s="17">
        <v>8.0</v>
      </c>
      <c r="S130" s="17">
        <v>0.0</v>
      </c>
      <c r="T130" s="17">
        <v>0.0</v>
      </c>
      <c r="U130" s="17">
        <f t="shared" si="69"/>
        <v>0.0</v>
      </c>
      <c r="V130" s="17">
        <v>0.0</v>
      </c>
      <c r="W130" s="17">
        <v>0.0</v>
      </c>
      <c r="X130" s="17">
        <v>0.0</v>
      </c>
      <c r="Y130" s="17">
        <f t="shared" si="70"/>
        <v>0.0</v>
      </c>
      <c r="Z130" s="17">
        <v>0.0</v>
      </c>
      <c r="AA130" s="22">
        <f t="shared" si="75"/>
        <v>1.0</v>
      </c>
      <c r="AB130" s="20">
        <f t="shared" si="76"/>
        <v>8.0</v>
      </c>
      <c r="AC130" s="20">
        <f t="shared" si="77"/>
        <v>7.6</v>
      </c>
      <c r="AD130" s="20">
        <v>0.0</v>
      </c>
      <c r="AE130" s="20">
        <f t="shared" si="78"/>
        <v>7.6</v>
      </c>
      <c r="AF130" s="20">
        <v>10.52</v>
      </c>
      <c r="AG130" s="20">
        <f t="shared" si="79"/>
        <v>4.68</v>
      </c>
      <c r="AH130" s="20"/>
      <c r="AJ130" s="4"/>
    </row>
    <row r="131" spans="8:8" s="21" ht="16.5" customFormat="1">
      <c r="A131" s="8" t="s">
        <v>134</v>
      </c>
      <c r="B131" s="17"/>
      <c r="C131" s="17">
        <f t="shared" si="66"/>
        <v>0.0</v>
      </c>
      <c r="D131" s="17"/>
      <c r="E131" s="17"/>
      <c r="F131" s="17"/>
      <c r="G131" s="17"/>
      <c r="H131" s="17"/>
      <c r="I131" s="17">
        <f t="shared" si="67"/>
        <v>0.0</v>
      </c>
      <c r="J131" s="17"/>
      <c r="K131" s="17"/>
      <c r="L131" s="17"/>
      <c r="M131" s="17"/>
      <c r="N131" s="17"/>
      <c r="O131" s="17">
        <f t="shared" si="68"/>
        <v>0.0</v>
      </c>
      <c r="P131" s="17"/>
      <c r="Q131" s="17"/>
      <c r="R131" s="17"/>
      <c r="S131" s="17"/>
      <c r="T131" s="17"/>
      <c r="U131" s="17">
        <f t="shared" si="69"/>
        <v>0.0</v>
      </c>
      <c r="V131" s="17"/>
      <c r="W131" s="17"/>
      <c r="X131" s="17"/>
      <c r="Y131" s="17">
        <f t="shared" si="70"/>
        <v>0.0</v>
      </c>
      <c r="Z131" s="17"/>
      <c r="AA131" s="22"/>
      <c r="AB131" s="20"/>
      <c r="AC131" s="20"/>
      <c r="AD131" s="20"/>
      <c r="AE131" s="20"/>
      <c r="AF131" s="20"/>
      <c r="AG131" s="20"/>
      <c r="AH131" s="20"/>
      <c r="AJ131" s="4"/>
    </row>
    <row r="132" spans="8:8" s="4" ht="16.5" customFormat="1">
      <c r="A132" s="17" t="s">
        <v>24</v>
      </c>
      <c r="B132" s="17">
        <v>618001.0</v>
      </c>
      <c r="C132" s="20">
        <v>0.0</v>
      </c>
      <c r="D132" s="20">
        <v>0.0</v>
      </c>
      <c r="E132" s="20">
        <v>0.0</v>
      </c>
      <c r="F132" s="20">
        <v>0.0</v>
      </c>
      <c r="G132" s="20">
        <v>0.0</v>
      </c>
      <c r="H132" s="20">
        <v>0.0</v>
      </c>
      <c r="I132" s="20">
        <v>0.0</v>
      </c>
      <c r="J132" s="20">
        <v>0.0</v>
      </c>
      <c r="K132" s="20">
        <v>0.0</v>
      </c>
      <c r="L132" s="20">
        <v>0.0</v>
      </c>
      <c r="M132" s="20">
        <v>0.0</v>
      </c>
      <c r="N132" s="20">
        <v>0.0</v>
      </c>
      <c r="O132" s="20">
        <v>0.0</v>
      </c>
      <c r="P132" s="20">
        <v>0.0</v>
      </c>
      <c r="Q132" s="20">
        <v>0.0</v>
      </c>
      <c r="R132" s="20">
        <v>0.0</v>
      </c>
      <c r="S132" s="20">
        <v>0.0</v>
      </c>
      <c r="T132" s="20">
        <v>0.0</v>
      </c>
      <c r="U132" s="20">
        <v>0.0</v>
      </c>
      <c r="V132" s="20">
        <v>0.0</v>
      </c>
      <c r="W132" s="20">
        <v>0.0</v>
      </c>
      <c r="X132" s="20">
        <v>0.0</v>
      </c>
      <c r="Y132" s="20">
        <v>0.0</v>
      </c>
      <c r="Z132" s="20">
        <v>0.0</v>
      </c>
      <c r="AA132" s="18">
        <f t="shared" si="75"/>
        <v>0.0</v>
      </c>
      <c r="AB132" s="19">
        <f t="shared" si="76"/>
        <v>0.0</v>
      </c>
      <c r="AC132" s="19">
        <f t="shared" si="77"/>
        <v>0.0</v>
      </c>
      <c r="AD132" s="20">
        <v>0.199999999999999</v>
      </c>
      <c r="AE132" s="19">
        <f t="shared" si="78"/>
        <v>-0.199999999999999</v>
      </c>
      <c r="AF132" s="19"/>
      <c r="AG132" s="19">
        <v>0.0</v>
      </c>
      <c r="AH132" s="19">
        <v>0.2</v>
      </c>
    </row>
    <row r="133" spans="8:8" s="21" ht="16.5" customFormat="1">
      <c r="A133" s="17" t="s">
        <v>135</v>
      </c>
      <c r="B133" s="17">
        <v>618002.0</v>
      </c>
      <c r="C133" s="17">
        <f>SUM(D133:H133)</f>
        <v>19.0</v>
      </c>
      <c r="D133" s="17">
        <v>0.0</v>
      </c>
      <c r="E133" s="17">
        <v>4.0</v>
      </c>
      <c r="F133" s="17">
        <v>15.0</v>
      </c>
      <c r="G133" s="17">
        <v>0.0</v>
      </c>
      <c r="H133" s="17">
        <v>0.0</v>
      </c>
      <c r="I133" s="17">
        <f>SUM(J133:N133)</f>
        <v>32.0</v>
      </c>
      <c r="J133" s="17">
        <v>2.0</v>
      </c>
      <c r="K133" s="17">
        <v>6.0</v>
      </c>
      <c r="L133" s="17">
        <v>23.0</v>
      </c>
      <c r="M133" s="17">
        <v>0.0</v>
      </c>
      <c r="N133" s="17">
        <v>1.0</v>
      </c>
      <c r="O133" s="17">
        <f>SUM(P133:T133)</f>
        <v>32.0</v>
      </c>
      <c r="P133" s="17">
        <v>0.0</v>
      </c>
      <c r="Q133" s="17">
        <v>5.0</v>
      </c>
      <c r="R133" s="17">
        <v>22.0</v>
      </c>
      <c r="S133" s="17">
        <v>4.0</v>
      </c>
      <c r="T133" s="17">
        <v>1.0</v>
      </c>
      <c r="U133" s="17">
        <f>SUM(V133:X133)</f>
        <v>19.0</v>
      </c>
      <c r="V133" s="17">
        <v>0.0</v>
      </c>
      <c r="W133" s="17">
        <v>2.0</v>
      </c>
      <c r="X133" s="17">
        <v>17.0</v>
      </c>
      <c r="Y133" s="17">
        <f>Z133</f>
        <v>0.0</v>
      </c>
      <c r="Z133" s="17">
        <v>0.0</v>
      </c>
      <c r="AA133" s="22">
        <f t="shared" si="75"/>
        <v>23.0</v>
      </c>
      <c r="AB133" s="20">
        <f t="shared" si="76"/>
        <v>79.0</v>
      </c>
      <c r="AC133" s="20">
        <f t="shared" si="77"/>
        <v>90.8</v>
      </c>
      <c r="AD133" s="20">
        <v>101.58</v>
      </c>
      <c r="AE133" s="20">
        <f t="shared" si="78"/>
        <v>-10.780000000000001</v>
      </c>
      <c r="AF133" s="20"/>
      <c r="AG133" s="20">
        <f>AC133+AE133-AF133</f>
        <v>80.02</v>
      </c>
      <c r="AH133" s="20"/>
      <c r="AJ133" s="4"/>
    </row>
    <row r="134" spans="8:8" s="21" ht="16.5" customFormat="1">
      <c r="A134" s="17" t="s">
        <v>136</v>
      </c>
      <c r="B134" s="17">
        <v>618003.0</v>
      </c>
      <c r="C134" s="17">
        <f t="shared" si="80" ref="C134:C165">SUM(D134:H134)</f>
        <v>24.0</v>
      </c>
      <c r="D134" s="17">
        <v>1.0</v>
      </c>
      <c r="E134" s="17">
        <v>3.0</v>
      </c>
      <c r="F134" s="17">
        <v>20.0</v>
      </c>
      <c r="G134" s="17">
        <v>0.0</v>
      </c>
      <c r="H134" s="17">
        <v>0.0</v>
      </c>
      <c r="I134" s="17">
        <f t="shared" si="81" ref="I134:I165">SUM(J134:N134)</f>
        <v>16.0</v>
      </c>
      <c r="J134" s="17">
        <v>0.0</v>
      </c>
      <c r="K134" s="17">
        <v>2.0</v>
      </c>
      <c r="L134" s="17">
        <v>12.0</v>
      </c>
      <c r="M134" s="17">
        <v>1.0</v>
      </c>
      <c r="N134" s="17">
        <v>1.0</v>
      </c>
      <c r="O134" s="17">
        <f t="shared" si="82" ref="O134:O165">SUM(P134:T134)</f>
        <v>35.0</v>
      </c>
      <c r="P134" s="17">
        <v>0.0</v>
      </c>
      <c r="Q134" s="17">
        <v>7.0</v>
      </c>
      <c r="R134" s="17">
        <v>12.0</v>
      </c>
      <c r="S134" s="17">
        <v>6.0</v>
      </c>
      <c r="T134" s="17">
        <v>10.0</v>
      </c>
      <c r="U134" s="17">
        <f t="shared" si="83" ref="U134:U165">SUM(V134:X134)</f>
        <v>8.0</v>
      </c>
      <c r="V134" s="17">
        <v>0.0</v>
      </c>
      <c r="W134" s="17">
        <v>4.0</v>
      </c>
      <c r="X134" s="17">
        <v>4.0</v>
      </c>
      <c r="Y134" s="17">
        <f t="shared" si="84" ref="Y134:Y165">Z134</f>
        <v>0.0</v>
      </c>
      <c r="Z134" s="17">
        <v>0.0</v>
      </c>
      <c r="AA134" s="22">
        <f t="shared" si="75"/>
        <v>24.0</v>
      </c>
      <c r="AB134" s="20">
        <f t="shared" si="76"/>
        <v>59.0</v>
      </c>
      <c r="AC134" s="20">
        <f t="shared" si="77"/>
        <v>76.0</v>
      </c>
      <c r="AD134" s="20">
        <v>38.52</v>
      </c>
      <c r="AE134" s="20">
        <f t="shared" si="78"/>
        <v>37.48</v>
      </c>
      <c r="AF134" s="20"/>
      <c r="AG134" s="20">
        <f>AC134+AE134-AF134</f>
        <v>113.48</v>
      </c>
      <c r="AH134" s="20"/>
      <c r="AJ134" s="4"/>
    </row>
    <row r="135" spans="8:8" s="21" ht="16.5" customFormat="1">
      <c r="A135" s="17" t="s">
        <v>137</v>
      </c>
      <c r="B135" s="17">
        <v>618009.0</v>
      </c>
      <c r="C135" s="17">
        <f t="shared" si="80"/>
        <v>4.0</v>
      </c>
      <c r="D135" s="17">
        <v>0.0</v>
      </c>
      <c r="E135" s="17">
        <v>2.0</v>
      </c>
      <c r="F135" s="17">
        <v>2.0</v>
      </c>
      <c r="G135" s="17">
        <v>0.0</v>
      </c>
      <c r="H135" s="17">
        <v>0.0</v>
      </c>
      <c r="I135" s="17">
        <f t="shared" si="81"/>
        <v>0.0</v>
      </c>
      <c r="J135" s="17">
        <v>0.0</v>
      </c>
      <c r="K135" s="17">
        <v>0.0</v>
      </c>
      <c r="L135" s="17">
        <v>0.0</v>
      </c>
      <c r="M135" s="17">
        <v>0.0</v>
      </c>
      <c r="N135" s="17">
        <v>0.0</v>
      </c>
      <c r="O135" s="17">
        <f t="shared" si="82"/>
        <v>0.0</v>
      </c>
      <c r="P135" s="17">
        <v>0.0</v>
      </c>
      <c r="Q135" s="17">
        <v>0.0</v>
      </c>
      <c r="R135" s="17">
        <v>0.0</v>
      </c>
      <c r="S135" s="17">
        <v>0.0</v>
      </c>
      <c r="T135" s="17">
        <v>0.0</v>
      </c>
      <c r="U135" s="17">
        <f t="shared" si="83"/>
        <v>0.0</v>
      </c>
      <c r="V135" s="17">
        <v>0.0</v>
      </c>
      <c r="W135" s="17">
        <v>0.0</v>
      </c>
      <c r="X135" s="17">
        <v>0.0</v>
      </c>
      <c r="Y135" s="17">
        <f t="shared" si="84"/>
        <v>0.0</v>
      </c>
      <c r="Z135" s="17">
        <v>0.0</v>
      </c>
      <c r="AA135" s="22">
        <f t="shared" si="75"/>
        <v>2.0</v>
      </c>
      <c r="AB135" s="20">
        <f t="shared" si="76"/>
        <v>2.0</v>
      </c>
      <c r="AC135" s="20">
        <f t="shared" si="77"/>
        <v>4.0</v>
      </c>
      <c r="AD135" s="17">
        <v>0.0</v>
      </c>
      <c r="AE135" s="20">
        <f t="shared" si="78"/>
        <v>4.0</v>
      </c>
      <c r="AF135" s="17">
        <v>18.66</v>
      </c>
      <c r="AG135" s="20">
        <v>0.0</v>
      </c>
      <c r="AH135" s="20">
        <v>10.66</v>
      </c>
      <c r="AJ135" s="4"/>
    </row>
    <row r="136" spans="8:8" s="21" ht="16.5" customFormat="1">
      <c r="A136" s="17" t="s">
        <v>138</v>
      </c>
      <c r="B136" s="17">
        <v>618005.0</v>
      </c>
      <c r="C136" s="17">
        <f t="shared" si="80"/>
        <v>14.0</v>
      </c>
      <c r="D136" s="17">
        <v>0.0</v>
      </c>
      <c r="E136" s="17">
        <v>4.0</v>
      </c>
      <c r="F136" s="17">
        <v>10.0</v>
      </c>
      <c r="G136" s="17">
        <v>0.0</v>
      </c>
      <c r="H136" s="17">
        <v>0.0</v>
      </c>
      <c r="I136" s="17">
        <f t="shared" si="81"/>
        <v>10.0</v>
      </c>
      <c r="J136" s="17">
        <v>0.0</v>
      </c>
      <c r="K136" s="17">
        <v>2.0</v>
      </c>
      <c r="L136" s="17">
        <v>7.0</v>
      </c>
      <c r="M136" s="17">
        <v>0.0</v>
      </c>
      <c r="N136" s="17">
        <v>1.0</v>
      </c>
      <c r="O136" s="17">
        <f t="shared" si="82"/>
        <v>24.0</v>
      </c>
      <c r="P136" s="17">
        <v>0.0</v>
      </c>
      <c r="Q136" s="17">
        <v>4.0</v>
      </c>
      <c r="R136" s="17">
        <v>20.0</v>
      </c>
      <c r="S136" s="17">
        <v>0.0</v>
      </c>
      <c r="T136" s="17">
        <v>0.0</v>
      </c>
      <c r="U136" s="17">
        <f t="shared" si="83"/>
        <v>0.0</v>
      </c>
      <c r="V136" s="17">
        <v>0.0</v>
      </c>
      <c r="W136" s="17">
        <v>0.0</v>
      </c>
      <c r="X136" s="17">
        <v>0.0</v>
      </c>
      <c r="Y136" s="17">
        <f t="shared" si="84"/>
        <v>0.0</v>
      </c>
      <c r="Z136" s="17">
        <v>0.0</v>
      </c>
      <c r="AA136" s="22">
        <f t="shared" si="75"/>
        <v>10.0</v>
      </c>
      <c r="AB136" s="20">
        <f t="shared" si="76"/>
        <v>38.0</v>
      </c>
      <c r="AC136" s="20">
        <f t="shared" si="77"/>
        <v>42.4</v>
      </c>
      <c r="AD136" s="20">
        <v>22.26</v>
      </c>
      <c r="AE136" s="20">
        <f t="shared" si="78"/>
        <v>20.139999999999997</v>
      </c>
      <c r="AF136" s="20"/>
      <c r="AG136" s="20">
        <f>AC136+AE136-AF136</f>
        <v>62.54</v>
      </c>
      <c r="AH136" s="20"/>
      <c r="AJ136" s="4"/>
    </row>
    <row r="137" spans="8:8" s="21" ht="16.5" customFormat="1">
      <c r="A137" s="17" t="s">
        <v>139</v>
      </c>
      <c r="B137" s="17">
        <v>618006.0</v>
      </c>
      <c r="C137" s="17">
        <f t="shared" si="80"/>
        <v>12.0</v>
      </c>
      <c r="D137" s="17">
        <v>0.0</v>
      </c>
      <c r="E137" s="17">
        <v>0.0</v>
      </c>
      <c r="F137" s="17">
        <v>12.0</v>
      </c>
      <c r="G137" s="17">
        <v>0.0</v>
      </c>
      <c r="H137" s="17">
        <v>0.0</v>
      </c>
      <c r="I137" s="17">
        <f t="shared" si="81"/>
        <v>15.0</v>
      </c>
      <c r="J137" s="17">
        <v>0.0</v>
      </c>
      <c r="K137" s="17">
        <v>5.0</v>
      </c>
      <c r="L137" s="17">
        <v>10.0</v>
      </c>
      <c r="M137" s="17">
        <v>0.0</v>
      </c>
      <c r="N137" s="17">
        <v>0.0</v>
      </c>
      <c r="O137" s="17">
        <f t="shared" si="82"/>
        <v>0.0</v>
      </c>
      <c r="P137" s="17">
        <v>0.0</v>
      </c>
      <c r="Q137" s="17">
        <v>0.0</v>
      </c>
      <c r="R137" s="17">
        <v>0.0</v>
      </c>
      <c r="S137" s="17">
        <v>0.0</v>
      </c>
      <c r="T137" s="17">
        <v>0.0</v>
      </c>
      <c r="U137" s="17">
        <f t="shared" si="83"/>
        <v>8.0</v>
      </c>
      <c r="V137" s="17">
        <v>0.0</v>
      </c>
      <c r="W137" s="17">
        <v>5.0</v>
      </c>
      <c r="X137" s="17">
        <v>3.0</v>
      </c>
      <c r="Y137" s="17">
        <f t="shared" si="84"/>
        <v>0.0</v>
      </c>
      <c r="Z137" s="17">
        <v>0.0</v>
      </c>
      <c r="AA137" s="22">
        <f t="shared" si="75"/>
        <v>10.0</v>
      </c>
      <c r="AB137" s="20">
        <f t="shared" si="76"/>
        <v>25.0</v>
      </c>
      <c r="AC137" s="20">
        <f t="shared" si="77"/>
        <v>32.0</v>
      </c>
      <c r="AD137" s="20">
        <v>40.8</v>
      </c>
      <c r="AE137" s="20">
        <f t="shared" si="78"/>
        <v>-8.799999999999997</v>
      </c>
      <c r="AF137" s="20"/>
      <c r="AG137" s="20">
        <f>AC137+AE137-AF137</f>
        <v>23.2</v>
      </c>
      <c r="AH137" s="20"/>
      <c r="AJ137" s="4"/>
    </row>
    <row r="138" spans="8:8" s="21" ht="16.5" customFormat="1">
      <c r="A138" s="17" t="s">
        <v>140</v>
      </c>
      <c r="B138" s="17">
        <v>618004.0</v>
      </c>
      <c r="C138" s="17">
        <f t="shared" si="80"/>
        <v>92.0</v>
      </c>
      <c r="D138" s="17">
        <v>0.0</v>
      </c>
      <c r="E138" s="17">
        <v>12.0</v>
      </c>
      <c r="F138" s="17">
        <v>75.0</v>
      </c>
      <c r="G138" s="17">
        <v>4.0</v>
      </c>
      <c r="H138" s="17">
        <v>1.0</v>
      </c>
      <c r="I138" s="17">
        <f t="shared" si="81"/>
        <v>122.0</v>
      </c>
      <c r="J138" s="17">
        <v>2.0</v>
      </c>
      <c r="K138" s="17">
        <v>15.0</v>
      </c>
      <c r="L138" s="17">
        <v>102.0</v>
      </c>
      <c r="M138" s="17">
        <v>3.0</v>
      </c>
      <c r="N138" s="17">
        <v>0.0</v>
      </c>
      <c r="O138" s="17">
        <f t="shared" si="82"/>
        <v>72.0</v>
      </c>
      <c r="P138" s="17">
        <v>0.0</v>
      </c>
      <c r="Q138" s="17">
        <v>23.0</v>
      </c>
      <c r="R138" s="17">
        <v>40.0</v>
      </c>
      <c r="S138" s="17">
        <v>9.0</v>
      </c>
      <c r="T138" s="17">
        <v>0.0</v>
      </c>
      <c r="U138" s="17">
        <f t="shared" si="83"/>
        <v>0.0</v>
      </c>
      <c r="V138" s="17">
        <v>0.0</v>
      </c>
      <c r="W138" s="17">
        <v>0.0</v>
      </c>
      <c r="X138" s="17">
        <v>0.0</v>
      </c>
      <c r="Y138" s="17">
        <f t="shared" si="84"/>
        <v>0.0</v>
      </c>
      <c r="Z138" s="17">
        <v>0.0</v>
      </c>
      <c r="AA138" s="22">
        <f t="shared" si="75"/>
        <v>68.0</v>
      </c>
      <c r="AB138" s="20">
        <f t="shared" si="76"/>
        <v>218.0</v>
      </c>
      <c r="AC138" s="20">
        <f t="shared" si="77"/>
        <v>256.0</v>
      </c>
      <c r="AD138" s="20">
        <v>118.86</v>
      </c>
      <c r="AE138" s="20">
        <f t="shared" si="78"/>
        <v>137.14</v>
      </c>
      <c r="AF138" s="20"/>
      <c r="AG138" s="20">
        <f>AC138+AE138-AF138</f>
        <v>393.14</v>
      </c>
      <c r="AH138" s="20"/>
      <c r="AJ138" s="4"/>
    </row>
    <row r="139" spans="8:8" s="21" ht="16.5" customFormat="1">
      <c r="A139" s="17" t="s">
        <v>141</v>
      </c>
      <c r="B139" s="17">
        <v>618007.0</v>
      </c>
      <c r="C139" s="17">
        <f t="shared" si="80"/>
        <v>20.0</v>
      </c>
      <c r="D139" s="17">
        <v>0.0</v>
      </c>
      <c r="E139" s="17">
        <v>2.0</v>
      </c>
      <c r="F139" s="17">
        <v>11.0</v>
      </c>
      <c r="G139" s="17">
        <v>2.0</v>
      </c>
      <c r="H139" s="17">
        <v>5.0</v>
      </c>
      <c r="I139" s="17">
        <f t="shared" si="81"/>
        <v>12.0</v>
      </c>
      <c r="J139" s="17">
        <v>0.0</v>
      </c>
      <c r="K139" s="17">
        <v>2.0</v>
      </c>
      <c r="L139" s="17">
        <v>9.0</v>
      </c>
      <c r="M139" s="17">
        <v>0.0</v>
      </c>
      <c r="N139" s="17">
        <v>1.0</v>
      </c>
      <c r="O139" s="17">
        <f t="shared" si="82"/>
        <v>13.0</v>
      </c>
      <c r="P139" s="17">
        <v>0.0</v>
      </c>
      <c r="Q139" s="17">
        <v>2.0</v>
      </c>
      <c r="R139" s="17">
        <v>4.0</v>
      </c>
      <c r="S139" s="17">
        <v>4.0</v>
      </c>
      <c r="T139" s="17">
        <v>3.0</v>
      </c>
      <c r="U139" s="17">
        <f t="shared" si="83"/>
        <v>3.0</v>
      </c>
      <c r="V139" s="17">
        <v>0.0</v>
      </c>
      <c r="W139" s="17">
        <v>1.0</v>
      </c>
      <c r="X139" s="17">
        <v>2.0</v>
      </c>
      <c r="Y139" s="17">
        <f t="shared" si="84"/>
        <v>0.0</v>
      </c>
      <c r="Z139" s="17">
        <v>0.0</v>
      </c>
      <c r="AA139" s="22">
        <f t="shared" si="75"/>
        <v>13.0</v>
      </c>
      <c r="AB139" s="20">
        <f t="shared" si="76"/>
        <v>35.0</v>
      </c>
      <c r="AC139" s="20">
        <f t="shared" si="77"/>
        <v>43.6</v>
      </c>
      <c r="AD139" s="20">
        <v>36.36</v>
      </c>
      <c r="AE139" s="20">
        <f t="shared" si="78"/>
        <v>7.240000000000002</v>
      </c>
      <c r="AF139" s="20"/>
      <c r="AG139" s="20">
        <f>AC139+AE139-AF139</f>
        <v>50.84</v>
      </c>
      <c r="AH139" s="20"/>
      <c r="AJ139" s="4"/>
    </row>
    <row r="140" spans="8:8">
      <c r="A140" s="17" t="s">
        <v>142</v>
      </c>
      <c r="B140" s="17">
        <v>618008.0</v>
      </c>
      <c r="C140" s="17">
        <f t="shared" si="80"/>
        <v>11.0</v>
      </c>
      <c r="D140" s="17">
        <v>0.0</v>
      </c>
      <c r="E140" s="17">
        <v>3.0</v>
      </c>
      <c r="F140" s="17">
        <v>8.0</v>
      </c>
      <c r="G140" s="17">
        <v>0.0</v>
      </c>
      <c r="H140" s="17">
        <v>0.0</v>
      </c>
      <c r="I140" s="17">
        <f t="shared" si="81"/>
        <v>12.0</v>
      </c>
      <c r="J140" s="17">
        <v>0.0</v>
      </c>
      <c r="K140" s="17">
        <v>2.0</v>
      </c>
      <c r="L140" s="17">
        <v>10.0</v>
      </c>
      <c r="M140" s="17">
        <v>0.0</v>
      </c>
      <c r="N140" s="17">
        <v>0.0</v>
      </c>
      <c r="O140" s="17">
        <f t="shared" si="82"/>
        <v>12.0</v>
      </c>
      <c r="P140" s="17">
        <v>0.0</v>
      </c>
      <c r="Q140" s="17">
        <v>1.0</v>
      </c>
      <c r="R140" s="17">
        <v>9.0</v>
      </c>
      <c r="S140" s="17">
        <v>0.0</v>
      </c>
      <c r="T140" s="17">
        <v>2.0</v>
      </c>
      <c r="U140" s="17">
        <f t="shared" si="83"/>
        <v>19.0</v>
      </c>
      <c r="V140" s="17">
        <v>0.0</v>
      </c>
      <c r="W140" s="17">
        <v>2.0</v>
      </c>
      <c r="X140" s="17">
        <v>17.0</v>
      </c>
      <c r="Y140" s="17">
        <f t="shared" si="84"/>
        <v>0.0</v>
      </c>
      <c r="Z140" s="17">
        <v>0.0</v>
      </c>
      <c r="AA140" s="18">
        <f t="shared" si="75"/>
        <v>8.0</v>
      </c>
      <c r="AB140" s="19">
        <f t="shared" si="76"/>
        <v>46.0</v>
      </c>
      <c r="AC140" s="19">
        <f t="shared" si="77"/>
        <v>46.4</v>
      </c>
      <c r="AD140" s="20">
        <v>58.72</v>
      </c>
      <c r="AE140" s="19">
        <f t="shared" si="78"/>
        <v>-12.32</v>
      </c>
      <c r="AF140" s="19"/>
      <c r="AG140" s="19">
        <f>AC140+AE140-AF140</f>
        <v>34.08</v>
      </c>
      <c r="AH140" s="19"/>
    </row>
    <row r="141" spans="8:8">
      <c r="A141" s="8" t="s">
        <v>143</v>
      </c>
      <c r="B141" s="17"/>
      <c r="C141" s="17">
        <f t="shared" si="80"/>
        <v>0.0</v>
      </c>
      <c r="D141" s="17"/>
      <c r="E141" s="17"/>
      <c r="F141" s="17"/>
      <c r="G141" s="17"/>
      <c r="H141" s="17"/>
      <c r="I141" s="17">
        <f t="shared" si="81"/>
        <v>0.0</v>
      </c>
      <c r="J141" s="17"/>
      <c r="K141" s="17"/>
      <c r="L141" s="17"/>
      <c r="M141" s="17"/>
      <c r="N141" s="17"/>
      <c r="O141" s="17">
        <f t="shared" si="82"/>
        <v>0.0</v>
      </c>
      <c r="P141" s="17"/>
      <c r="Q141" s="17"/>
      <c r="R141" s="17"/>
      <c r="S141" s="17"/>
      <c r="T141" s="17"/>
      <c r="U141" s="17">
        <f t="shared" si="83"/>
        <v>0.0</v>
      </c>
      <c r="V141" s="17"/>
      <c r="W141" s="17"/>
      <c r="X141" s="17"/>
      <c r="Y141" s="17">
        <f t="shared" si="84"/>
        <v>0.0</v>
      </c>
      <c r="Z141" s="17"/>
      <c r="AA141" s="18"/>
      <c r="AB141" s="19"/>
      <c r="AC141" s="19"/>
      <c r="AD141" s="20"/>
      <c r="AE141" s="19"/>
      <c r="AF141" s="19"/>
      <c r="AG141" s="19"/>
      <c r="AH141" s="19"/>
    </row>
    <row r="142" spans="8:8">
      <c r="A142" s="17" t="s">
        <v>143</v>
      </c>
      <c r="B142" s="17">
        <v>611001.0</v>
      </c>
      <c r="C142" s="17">
        <f t="shared" si="80"/>
        <v>6.0</v>
      </c>
      <c r="D142" s="17">
        <v>0.0</v>
      </c>
      <c r="E142" s="17">
        <v>6.0</v>
      </c>
      <c r="F142" s="17">
        <v>0.0</v>
      </c>
      <c r="G142" s="17">
        <v>0.0</v>
      </c>
      <c r="H142" s="17">
        <v>0.0</v>
      </c>
      <c r="I142" s="17">
        <f t="shared" si="81"/>
        <v>10.0</v>
      </c>
      <c r="J142" s="17">
        <v>1.0</v>
      </c>
      <c r="K142" s="17">
        <v>8.0</v>
      </c>
      <c r="L142" s="17">
        <v>1.0</v>
      </c>
      <c r="M142" s="17">
        <v>0.0</v>
      </c>
      <c r="N142" s="17">
        <v>0.0</v>
      </c>
      <c r="O142" s="17">
        <f t="shared" si="82"/>
        <v>5.0</v>
      </c>
      <c r="P142" s="17">
        <v>0.0</v>
      </c>
      <c r="Q142" s="17">
        <v>4.0</v>
      </c>
      <c r="R142" s="17">
        <v>1.0</v>
      </c>
      <c r="S142" s="17">
        <v>0.0</v>
      </c>
      <c r="T142" s="17">
        <v>0.0</v>
      </c>
      <c r="U142" s="17">
        <f t="shared" si="83"/>
        <v>24.0</v>
      </c>
      <c r="V142" s="17">
        <v>2.0</v>
      </c>
      <c r="W142" s="17">
        <v>20.0</v>
      </c>
      <c r="X142" s="17">
        <v>2.0</v>
      </c>
      <c r="Y142" s="17">
        <f t="shared" si="84"/>
        <v>0.0</v>
      </c>
      <c r="Z142" s="17">
        <v>0.0</v>
      </c>
      <c r="AA142" s="18">
        <f>D142+E142+G142+J142+K142+M142+P142+Q142+S142+V142+W142+Z142</f>
        <v>41.0</v>
      </c>
      <c r="AB142" s="19">
        <f>F142+H142+L142+N142+R142+T142+X142</f>
        <v>4.0</v>
      </c>
      <c r="AC142" s="19">
        <f>ROUND((AA142*12000+AB142*8000)/10000,2)</f>
        <v>52.4</v>
      </c>
      <c r="AD142" s="20">
        <v>53.0</v>
      </c>
      <c r="AE142" s="19">
        <f>AC142-AD142</f>
        <v>-0.6000000000000014</v>
      </c>
      <c r="AF142" s="19"/>
      <c r="AG142" s="19">
        <f>AC142+AE142-AF142</f>
        <v>51.8</v>
      </c>
      <c r="AH142" s="19"/>
    </row>
    <row r="143" spans="8:8">
      <c r="A143" s="8" t="s">
        <v>144</v>
      </c>
      <c r="B143" s="17"/>
      <c r="C143" s="17">
        <f t="shared" si="80"/>
        <v>0.0</v>
      </c>
      <c r="D143" s="17"/>
      <c r="E143" s="17"/>
      <c r="F143" s="17"/>
      <c r="G143" s="17"/>
      <c r="H143" s="17"/>
      <c r="I143" s="17">
        <f t="shared" si="81"/>
        <v>0.0</v>
      </c>
      <c r="J143" s="17"/>
      <c r="K143" s="17"/>
      <c r="L143" s="17"/>
      <c r="M143" s="17"/>
      <c r="N143" s="17"/>
      <c r="O143" s="17">
        <f t="shared" si="82"/>
        <v>0.0</v>
      </c>
      <c r="P143" s="17"/>
      <c r="Q143" s="17"/>
      <c r="R143" s="17"/>
      <c r="S143" s="17"/>
      <c r="T143" s="17"/>
      <c r="U143" s="17">
        <f t="shared" si="83"/>
        <v>0.0</v>
      </c>
      <c r="V143" s="17"/>
      <c r="W143" s="17"/>
      <c r="X143" s="17"/>
      <c r="Y143" s="17">
        <f t="shared" si="84"/>
        <v>0.0</v>
      </c>
      <c r="Z143" s="17"/>
      <c r="AA143" s="18"/>
      <c r="AB143" s="19"/>
      <c r="AC143" s="19"/>
      <c r="AD143" s="20"/>
      <c r="AE143" s="19"/>
      <c r="AF143" s="19"/>
      <c r="AG143" s="19"/>
      <c r="AH143" s="19"/>
    </row>
    <row r="144" spans="8:8">
      <c r="A144" s="17" t="s">
        <v>144</v>
      </c>
      <c r="B144" s="17">
        <v>612001.0</v>
      </c>
      <c r="C144" s="17">
        <f t="shared" si="80"/>
        <v>2.0</v>
      </c>
      <c r="D144" s="17">
        <v>2.0</v>
      </c>
      <c r="E144" s="17">
        <v>0.0</v>
      </c>
      <c r="F144" s="17">
        <v>0.0</v>
      </c>
      <c r="G144" s="17">
        <v>0.0</v>
      </c>
      <c r="H144" s="17">
        <v>0.0</v>
      </c>
      <c r="I144" s="17">
        <f t="shared" si="81"/>
        <v>3.0</v>
      </c>
      <c r="J144" s="17">
        <v>3.0</v>
      </c>
      <c r="K144" s="17">
        <v>0.0</v>
      </c>
      <c r="L144" s="17">
        <v>0.0</v>
      </c>
      <c r="M144" s="17">
        <v>0.0</v>
      </c>
      <c r="N144" s="17">
        <v>0.0</v>
      </c>
      <c r="O144" s="17">
        <f t="shared" si="82"/>
        <v>14.0</v>
      </c>
      <c r="P144" s="17">
        <v>5.0</v>
      </c>
      <c r="Q144" s="17">
        <v>8.0</v>
      </c>
      <c r="R144" s="17">
        <v>1.0</v>
      </c>
      <c r="S144" s="17">
        <v>0.0</v>
      </c>
      <c r="T144" s="17">
        <v>0.0</v>
      </c>
      <c r="U144" s="17">
        <f t="shared" si="83"/>
        <v>20.0</v>
      </c>
      <c r="V144" s="17">
        <v>8.0</v>
      </c>
      <c r="W144" s="17">
        <v>7.0</v>
      </c>
      <c r="X144" s="17">
        <v>5.0</v>
      </c>
      <c r="Y144" s="17">
        <f t="shared" si="84"/>
        <v>2.0</v>
      </c>
      <c r="Z144" s="17">
        <v>2.0</v>
      </c>
      <c r="AA144" s="18">
        <f>D144+E144+G144+J144+K144+M144+P144+Q144+S144+V144+W144+Z144</f>
        <v>35.0</v>
      </c>
      <c r="AB144" s="19">
        <f>F144+H144+L144+N144+R144+T144+X144</f>
        <v>6.0</v>
      </c>
      <c r="AC144" s="19">
        <f>ROUND((AA144*12000+AB144*8000)/10000,2)</f>
        <v>46.8</v>
      </c>
      <c r="AD144" s="20">
        <v>33.8</v>
      </c>
      <c r="AE144" s="19">
        <f>AC144-AD144</f>
        <v>13.0</v>
      </c>
      <c r="AF144" s="19"/>
      <c r="AG144" s="19">
        <f>AC144+AE144-AF144</f>
        <v>59.8</v>
      </c>
      <c r="AH144" s="19"/>
    </row>
    <row r="145" spans="8:8">
      <c r="A145" s="8" t="s">
        <v>145</v>
      </c>
      <c r="B145" s="17"/>
      <c r="C145" s="17">
        <f t="shared" si="80"/>
        <v>0.0</v>
      </c>
      <c r="D145" s="17"/>
      <c r="E145" s="17"/>
      <c r="F145" s="17"/>
      <c r="G145" s="17"/>
      <c r="H145" s="17"/>
      <c r="I145" s="17">
        <f t="shared" si="81"/>
        <v>0.0</v>
      </c>
      <c r="J145" s="17"/>
      <c r="K145" s="17"/>
      <c r="L145" s="17"/>
      <c r="M145" s="17"/>
      <c r="N145" s="17"/>
      <c r="O145" s="17">
        <f t="shared" si="82"/>
        <v>0.0</v>
      </c>
      <c r="P145" s="17"/>
      <c r="Q145" s="17"/>
      <c r="R145" s="17"/>
      <c r="S145" s="17"/>
      <c r="T145" s="17"/>
      <c r="U145" s="17">
        <f t="shared" si="83"/>
        <v>0.0</v>
      </c>
      <c r="V145" s="17"/>
      <c r="W145" s="17"/>
      <c r="X145" s="17"/>
      <c r="Y145" s="17">
        <f t="shared" si="84"/>
        <v>0.0</v>
      </c>
      <c r="Z145" s="17"/>
      <c r="AA145" s="18"/>
      <c r="AB145" s="19"/>
      <c r="AC145" s="19"/>
      <c r="AD145" s="20"/>
      <c r="AE145" s="19"/>
      <c r="AF145" s="19"/>
      <c r="AG145" s="19"/>
      <c r="AH145" s="19"/>
    </row>
    <row r="146" spans="8:8">
      <c r="A146" s="17" t="s">
        <v>24</v>
      </c>
      <c r="B146" s="17">
        <v>619001.0</v>
      </c>
      <c r="C146" s="17">
        <f t="shared" si="80"/>
        <v>0.0</v>
      </c>
      <c r="D146" s="17">
        <v>0.0</v>
      </c>
      <c r="E146" s="17">
        <v>0.0</v>
      </c>
      <c r="F146" s="17">
        <v>0.0</v>
      </c>
      <c r="G146" s="17">
        <v>0.0</v>
      </c>
      <c r="H146" s="17">
        <v>0.0</v>
      </c>
      <c r="I146" s="17">
        <f t="shared" si="81"/>
        <v>2.0</v>
      </c>
      <c r="J146" s="17">
        <v>0.0</v>
      </c>
      <c r="K146" s="17">
        <v>0.0</v>
      </c>
      <c r="L146" s="17">
        <v>0.0</v>
      </c>
      <c r="M146" s="17">
        <v>2.0</v>
      </c>
      <c r="N146" s="17">
        <v>0.0</v>
      </c>
      <c r="O146" s="17">
        <f t="shared" si="82"/>
        <v>5.0</v>
      </c>
      <c r="P146" s="17">
        <v>0.0</v>
      </c>
      <c r="Q146" s="17">
        <v>5.0</v>
      </c>
      <c r="R146" s="17">
        <v>0.0</v>
      </c>
      <c r="S146" s="17">
        <v>0.0</v>
      </c>
      <c r="T146" s="17">
        <v>0.0</v>
      </c>
      <c r="U146" s="17">
        <f t="shared" si="83"/>
        <v>0.0</v>
      </c>
      <c r="V146" s="17">
        <v>0.0</v>
      </c>
      <c r="W146" s="17">
        <v>0.0</v>
      </c>
      <c r="X146" s="17">
        <v>0.0</v>
      </c>
      <c r="Y146" s="17">
        <f t="shared" si="84"/>
        <v>0.0</v>
      </c>
      <c r="Z146" s="17">
        <v>0.0</v>
      </c>
      <c r="AA146" s="18">
        <f>D146+E146+G146+J146+K146+M146+P146+Q146+S146+V146+W146+Z146</f>
        <v>7.0</v>
      </c>
      <c r="AB146" s="19">
        <f>F146+H146+L146+N146+R146+T146+X146</f>
        <v>0.0</v>
      </c>
      <c r="AC146" s="19">
        <f>ROUND((AA146*12000+AB146*8000)/10000,2)</f>
        <v>8.4</v>
      </c>
      <c r="AD146" s="17">
        <v>4.8</v>
      </c>
      <c r="AE146" s="19">
        <f>AC146-AD146</f>
        <v>3.6000000000000005</v>
      </c>
      <c r="AF146" s="17"/>
      <c r="AG146" s="19">
        <f>AC146+AE146-AF146</f>
        <v>12.0</v>
      </c>
      <c r="AH146" s="19"/>
    </row>
    <row r="147" spans="8:8">
      <c r="A147" s="17" t="s">
        <v>146</v>
      </c>
      <c r="B147" s="17">
        <v>619002.0</v>
      </c>
      <c r="C147" s="17">
        <f t="shared" si="80"/>
        <v>0.0</v>
      </c>
      <c r="D147" s="17">
        <v>0.0</v>
      </c>
      <c r="E147" s="17">
        <v>0.0</v>
      </c>
      <c r="F147" s="17">
        <v>0.0</v>
      </c>
      <c r="G147" s="17">
        <v>0.0</v>
      </c>
      <c r="H147" s="17">
        <v>0.0</v>
      </c>
      <c r="I147" s="17">
        <f t="shared" si="81"/>
        <v>18.0</v>
      </c>
      <c r="J147" s="17">
        <v>1.0</v>
      </c>
      <c r="K147" s="17">
        <v>3.0</v>
      </c>
      <c r="L147" s="17">
        <v>14.0</v>
      </c>
      <c r="M147" s="17">
        <v>0.0</v>
      </c>
      <c r="N147" s="17">
        <v>0.0</v>
      </c>
      <c r="O147" s="17">
        <f t="shared" si="82"/>
        <v>0.0</v>
      </c>
      <c r="P147" s="17">
        <v>0.0</v>
      </c>
      <c r="Q147" s="17">
        <v>0.0</v>
      </c>
      <c r="R147" s="17">
        <v>0.0</v>
      </c>
      <c r="S147" s="17">
        <v>0.0</v>
      </c>
      <c r="T147" s="17">
        <v>0.0</v>
      </c>
      <c r="U147" s="17">
        <f t="shared" si="83"/>
        <v>2.0</v>
      </c>
      <c r="V147" s="17">
        <v>0.0</v>
      </c>
      <c r="W147" s="17">
        <v>0.0</v>
      </c>
      <c r="X147" s="17">
        <v>2.0</v>
      </c>
      <c r="Y147" s="17">
        <f t="shared" si="84"/>
        <v>0.0</v>
      </c>
      <c r="Z147" s="17">
        <v>0.0</v>
      </c>
      <c r="AA147" s="18">
        <f>D147+E147+G147+J147+K147+M147+P147+Q147+S147+V147+W147+Z147</f>
        <v>4.0</v>
      </c>
      <c r="AB147" s="19">
        <f>F147+H147+L147+N147+R147+T147+X147</f>
        <v>16.0</v>
      </c>
      <c r="AC147" s="19">
        <f>ROUND((AA147*12000+AB147*8000)/10000,2)</f>
        <v>17.6</v>
      </c>
      <c r="AD147" s="20">
        <v>35.7</v>
      </c>
      <c r="AE147" s="19">
        <f>AC147-AD147</f>
        <v>-18.1</v>
      </c>
      <c r="AF147" s="19"/>
      <c r="AG147" s="19">
        <v>0.0</v>
      </c>
      <c r="AH147" s="19">
        <v>0.5</v>
      </c>
    </row>
    <row r="148" spans="8:8">
      <c r="A148" s="17" t="s">
        <v>147</v>
      </c>
      <c r="B148" s="17">
        <v>619004.0</v>
      </c>
      <c r="C148" s="17">
        <f t="shared" si="80"/>
        <v>32.0</v>
      </c>
      <c r="D148" s="17">
        <v>1.0</v>
      </c>
      <c r="E148" s="17">
        <v>9.0</v>
      </c>
      <c r="F148" s="17">
        <v>19.0</v>
      </c>
      <c r="G148" s="17">
        <v>1.0</v>
      </c>
      <c r="H148" s="17">
        <v>2.0</v>
      </c>
      <c r="I148" s="17">
        <f t="shared" si="81"/>
        <v>39.0</v>
      </c>
      <c r="J148" s="17">
        <v>3.0</v>
      </c>
      <c r="K148" s="17">
        <v>4.0</v>
      </c>
      <c r="L148" s="17">
        <v>22.0</v>
      </c>
      <c r="M148" s="17">
        <v>8.0</v>
      </c>
      <c r="N148" s="17">
        <v>2.0</v>
      </c>
      <c r="O148" s="17">
        <f t="shared" si="82"/>
        <v>51.0</v>
      </c>
      <c r="P148" s="17">
        <v>0.0</v>
      </c>
      <c r="Q148" s="17">
        <v>9.0</v>
      </c>
      <c r="R148" s="17">
        <v>33.0</v>
      </c>
      <c r="S148" s="17">
        <v>5.0</v>
      </c>
      <c r="T148" s="17">
        <v>4.0</v>
      </c>
      <c r="U148" s="17">
        <f t="shared" si="83"/>
        <v>43.0</v>
      </c>
      <c r="V148" s="17">
        <v>1.0</v>
      </c>
      <c r="W148" s="17">
        <v>4.0</v>
      </c>
      <c r="X148" s="17">
        <v>38.0</v>
      </c>
      <c r="Y148" s="17">
        <f t="shared" si="84"/>
        <v>0.0</v>
      </c>
      <c r="Z148" s="17">
        <v>0.0</v>
      </c>
      <c r="AA148" s="18">
        <f>D148+E148+G148+J148+K148+M148+P148+Q148+S148+V148+W148+Z148</f>
        <v>45.0</v>
      </c>
      <c r="AB148" s="19">
        <f>F148+H148+L148+N148+R148+T148+X148</f>
        <v>120.0</v>
      </c>
      <c r="AC148" s="19">
        <f>ROUND((AA148*12000+AB148*8000)/10000,2)</f>
        <v>150.0</v>
      </c>
      <c r="AD148" s="20">
        <v>181.84</v>
      </c>
      <c r="AE148" s="19">
        <f>AC148-AD148</f>
        <v>-31.840000000000003</v>
      </c>
      <c r="AF148" s="19"/>
      <c r="AG148" s="19">
        <f>AC148+AE148-AF148</f>
        <v>118.16</v>
      </c>
      <c r="AH148" s="19"/>
    </row>
    <row r="149" spans="8:8">
      <c r="A149" s="17" t="s">
        <v>148</v>
      </c>
      <c r="B149" s="17">
        <v>619003.0</v>
      </c>
      <c r="C149" s="17">
        <f t="shared" si="80"/>
        <v>17.0</v>
      </c>
      <c r="D149" s="17">
        <v>0.0</v>
      </c>
      <c r="E149" s="17">
        <v>0.0</v>
      </c>
      <c r="F149" s="17">
        <v>8.0</v>
      </c>
      <c r="G149" s="17">
        <v>1.0</v>
      </c>
      <c r="H149" s="17">
        <v>8.0</v>
      </c>
      <c r="I149" s="17">
        <f t="shared" si="81"/>
        <v>16.0</v>
      </c>
      <c r="J149" s="17">
        <v>0.0</v>
      </c>
      <c r="K149" s="17">
        <v>0.0</v>
      </c>
      <c r="L149" s="17">
        <v>13.0</v>
      </c>
      <c r="M149" s="17">
        <v>1.0</v>
      </c>
      <c r="N149" s="17">
        <v>2.0</v>
      </c>
      <c r="O149" s="17">
        <f t="shared" si="82"/>
        <v>14.0</v>
      </c>
      <c r="P149" s="17">
        <v>0.0</v>
      </c>
      <c r="Q149" s="17">
        <v>1.0</v>
      </c>
      <c r="R149" s="17">
        <v>12.0</v>
      </c>
      <c r="S149" s="17">
        <v>0.0</v>
      </c>
      <c r="T149" s="17">
        <v>1.0</v>
      </c>
      <c r="U149" s="17">
        <f t="shared" si="83"/>
        <v>14.0</v>
      </c>
      <c r="V149" s="17">
        <v>0.0</v>
      </c>
      <c r="W149" s="17">
        <v>0.0</v>
      </c>
      <c r="X149" s="17">
        <v>14.0</v>
      </c>
      <c r="Y149" s="17">
        <f t="shared" si="84"/>
        <v>0.0</v>
      </c>
      <c r="Z149" s="17">
        <v>0.0</v>
      </c>
      <c r="AA149" s="18">
        <f>D149+E149+G149+J149+K149+M149+P149+Q149+S149+V149+W149+Z149</f>
        <v>3.0</v>
      </c>
      <c r="AB149" s="19">
        <f>F149+H149+L149+N149+R149+T149+X149</f>
        <v>58.0</v>
      </c>
      <c r="AC149" s="19">
        <f>ROUND((AA149*12000+AB149*8000)/10000,2)</f>
        <v>50.0</v>
      </c>
      <c r="AD149" s="20">
        <v>0.0</v>
      </c>
      <c r="AE149" s="19">
        <f>AC149-AD149</f>
        <v>50.0</v>
      </c>
      <c r="AF149" s="19">
        <v>9.62</v>
      </c>
      <c r="AG149" s="19">
        <f>AC149+AE149-AF149</f>
        <v>90.38</v>
      </c>
      <c r="AH149" s="19"/>
    </row>
    <row r="150" spans="8:8">
      <c r="A150" s="8" t="s">
        <v>149</v>
      </c>
      <c r="B150" s="17"/>
      <c r="C150" s="17">
        <f t="shared" si="80"/>
        <v>0.0</v>
      </c>
      <c r="D150" s="17"/>
      <c r="E150" s="17"/>
      <c r="F150" s="17"/>
      <c r="G150" s="17"/>
      <c r="H150" s="17"/>
      <c r="I150" s="17">
        <f t="shared" si="81"/>
        <v>0.0</v>
      </c>
      <c r="J150" s="17"/>
      <c r="K150" s="17"/>
      <c r="L150" s="17"/>
      <c r="M150" s="17"/>
      <c r="N150" s="17"/>
      <c r="O150" s="17">
        <f t="shared" si="82"/>
        <v>0.0</v>
      </c>
      <c r="P150" s="17"/>
      <c r="Q150" s="17"/>
      <c r="R150" s="17"/>
      <c r="S150" s="17"/>
      <c r="T150" s="17"/>
      <c r="U150" s="17">
        <f t="shared" si="83"/>
        <v>0.0</v>
      </c>
      <c r="V150" s="17"/>
      <c r="W150" s="17"/>
      <c r="X150" s="17"/>
      <c r="Y150" s="17">
        <f t="shared" si="84"/>
        <v>0.0</v>
      </c>
      <c r="Z150" s="17"/>
      <c r="AA150" s="18"/>
      <c r="AB150" s="19"/>
      <c r="AC150" s="19"/>
      <c r="AD150" s="20"/>
      <c r="AE150" s="19"/>
      <c r="AF150" s="19"/>
      <c r="AG150" s="19"/>
      <c r="AH150" s="19"/>
    </row>
    <row r="151" spans="8:8">
      <c r="A151" s="17" t="s">
        <v>24</v>
      </c>
      <c r="B151" s="17">
        <v>620001.0</v>
      </c>
      <c r="C151" s="17">
        <f t="shared" si="80"/>
        <v>7.0</v>
      </c>
      <c r="D151" s="17">
        <v>0.0</v>
      </c>
      <c r="E151" s="17">
        <v>5.0</v>
      </c>
      <c r="F151" s="17">
        <v>2.0</v>
      </c>
      <c r="G151" s="17">
        <v>0.0</v>
      </c>
      <c r="H151" s="17">
        <v>0.0</v>
      </c>
      <c r="I151" s="17">
        <f t="shared" si="81"/>
        <v>7.0</v>
      </c>
      <c r="J151" s="17">
        <v>0.0</v>
      </c>
      <c r="K151" s="17">
        <v>3.0</v>
      </c>
      <c r="L151" s="17">
        <v>2.0</v>
      </c>
      <c r="M151" s="17">
        <v>2.0</v>
      </c>
      <c r="N151" s="17">
        <v>0.0</v>
      </c>
      <c r="O151" s="17">
        <f t="shared" si="82"/>
        <v>9.0</v>
      </c>
      <c r="P151" s="17">
        <v>0.0</v>
      </c>
      <c r="Q151" s="17">
        <v>2.0</v>
      </c>
      <c r="R151" s="17">
        <v>0.0</v>
      </c>
      <c r="S151" s="17">
        <v>7.0</v>
      </c>
      <c r="T151" s="17">
        <v>0.0</v>
      </c>
      <c r="U151" s="17">
        <f t="shared" si="83"/>
        <v>1.0</v>
      </c>
      <c r="V151" s="17">
        <v>0.0</v>
      </c>
      <c r="W151" s="17">
        <v>1.0</v>
      </c>
      <c r="X151" s="17">
        <v>0.0</v>
      </c>
      <c r="Y151" s="17">
        <f t="shared" si="84"/>
        <v>0.0</v>
      </c>
      <c r="Z151" s="17">
        <v>0.0</v>
      </c>
      <c r="AA151" s="18">
        <f t="shared" si="85" ref="AA151:AA157">D151+E151+G151+J151+K151+M151+P151+Q151+S151+V151+W151+Z151</f>
        <v>20.0</v>
      </c>
      <c r="AB151" s="19">
        <f t="shared" si="86" ref="AB151:AB157">F151+H151+L151+N151+R151+T151+X151</f>
        <v>4.0</v>
      </c>
      <c r="AC151" s="19">
        <f t="shared" si="87" ref="AC151:AC157">ROUND((AA151*12000+AB151*8000)/10000,2)</f>
        <v>27.2</v>
      </c>
      <c r="AD151" s="20">
        <v>125.52</v>
      </c>
      <c r="AE151" s="19">
        <f>AC151-AD151</f>
        <v>-98.32</v>
      </c>
      <c r="AF151" s="19"/>
      <c r="AG151" s="19">
        <v>0.0</v>
      </c>
      <c r="AH151" s="19">
        <v>71.12</v>
      </c>
    </row>
    <row r="152" spans="8:8">
      <c r="A152" s="17" t="s">
        <v>150</v>
      </c>
      <c r="B152" s="17">
        <v>620003.0</v>
      </c>
      <c r="C152" s="17">
        <f t="shared" si="80"/>
        <v>82.0</v>
      </c>
      <c r="D152" s="17">
        <v>0.0</v>
      </c>
      <c r="E152" s="17">
        <v>8.0</v>
      </c>
      <c r="F152" s="17">
        <v>62.0</v>
      </c>
      <c r="G152" s="17">
        <v>5.0</v>
      </c>
      <c r="H152" s="17">
        <v>7.0</v>
      </c>
      <c r="I152" s="17">
        <f t="shared" si="81"/>
        <v>55.0</v>
      </c>
      <c r="J152" s="17">
        <v>0.0</v>
      </c>
      <c r="K152" s="17">
        <v>4.0</v>
      </c>
      <c r="L152" s="17">
        <v>44.0</v>
      </c>
      <c r="M152" s="17">
        <v>3.0</v>
      </c>
      <c r="N152" s="17">
        <v>4.0</v>
      </c>
      <c r="O152" s="17">
        <f t="shared" si="82"/>
        <v>40.0</v>
      </c>
      <c r="P152" s="17">
        <v>0.0</v>
      </c>
      <c r="Q152" s="17">
        <v>2.0</v>
      </c>
      <c r="R152" s="17">
        <v>34.0</v>
      </c>
      <c r="S152" s="17">
        <v>0.0</v>
      </c>
      <c r="T152" s="17">
        <v>4.0</v>
      </c>
      <c r="U152" s="17">
        <f t="shared" si="83"/>
        <v>22.0</v>
      </c>
      <c r="V152" s="17">
        <v>1.0</v>
      </c>
      <c r="W152" s="17">
        <v>1.0</v>
      </c>
      <c r="X152" s="17">
        <v>20.0</v>
      </c>
      <c r="Y152" s="17">
        <f t="shared" si="84"/>
        <v>0.0</v>
      </c>
      <c r="Z152" s="17">
        <v>0.0</v>
      </c>
      <c r="AA152" s="18">
        <f t="shared" si="85"/>
        <v>24.0</v>
      </c>
      <c r="AB152" s="19">
        <f t="shared" si="86"/>
        <v>175.0</v>
      </c>
      <c r="AC152" s="19">
        <f t="shared" si="87"/>
        <v>168.8</v>
      </c>
      <c r="AD152" s="17">
        <v>166.12</v>
      </c>
      <c r="AE152" s="19">
        <f>AC152-AD152</f>
        <v>2.680000000000007</v>
      </c>
      <c r="AF152" s="17"/>
      <c r="AG152" s="19">
        <f t="shared" si="88" ref="AG152:AG157">AC152+AE152-AF152</f>
        <v>171.48</v>
      </c>
      <c r="AH152" s="19"/>
    </row>
    <row r="153" spans="8:8" s="21" ht="33.0" customFormat="1">
      <c r="A153" s="17" t="s">
        <v>151</v>
      </c>
      <c r="B153" s="17"/>
      <c r="C153" s="17">
        <f t="shared" si="80"/>
        <v>50.0</v>
      </c>
      <c r="D153" s="17">
        <v>0.0</v>
      </c>
      <c r="E153" s="17">
        <v>4.0</v>
      </c>
      <c r="F153" s="17">
        <v>38.0</v>
      </c>
      <c r="G153" s="17">
        <v>1.0</v>
      </c>
      <c r="H153" s="17">
        <v>7.0</v>
      </c>
      <c r="I153" s="17">
        <f t="shared" si="81"/>
        <v>34.0</v>
      </c>
      <c r="J153" s="17">
        <v>0.0</v>
      </c>
      <c r="K153" s="17">
        <v>3.0</v>
      </c>
      <c r="L153" s="17">
        <v>30.0</v>
      </c>
      <c r="M153" s="17">
        <v>0.0</v>
      </c>
      <c r="N153" s="17">
        <v>1.0</v>
      </c>
      <c r="O153" s="17">
        <f t="shared" si="82"/>
        <v>25.0</v>
      </c>
      <c r="P153" s="17">
        <v>0.0</v>
      </c>
      <c r="Q153" s="17">
        <v>1.0</v>
      </c>
      <c r="R153" s="17">
        <v>22.0</v>
      </c>
      <c r="S153" s="17">
        <v>0.0</v>
      </c>
      <c r="T153" s="17">
        <v>2.0</v>
      </c>
      <c r="U153" s="17">
        <f t="shared" si="83"/>
        <v>10.0</v>
      </c>
      <c r="V153" s="17">
        <v>1.0</v>
      </c>
      <c r="W153" s="17">
        <v>1.0</v>
      </c>
      <c r="X153" s="17">
        <v>8.0</v>
      </c>
      <c r="Y153" s="17">
        <f t="shared" si="84"/>
        <v>0.0</v>
      </c>
      <c r="Z153" s="17">
        <v>0.0</v>
      </c>
      <c r="AA153" s="22">
        <f t="shared" si="85"/>
        <v>11.0</v>
      </c>
      <c r="AB153" s="20">
        <f t="shared" si="86"/>
        <v>108.0</v>
      </c>
      <c r="AC153" s="20">
        <f t="shared" si="87"/>
        <v>99.6</v>
      </c>
      <c r="AD153" s="20">
        <v>12.2</v>
      </c>
      <c r="AE153" s="20"/>
      <c r="AF153" s="20"/>
      <c r="AG153" s="20">
        <f t="shared" si="88"/>
        <v>99.6</v>
      </c>
      <c r="AH153" s="23"/>
      <c r="AJ153" s="4"/>
    </row>
    <row r="154" spans="8:8" s="21" ht="33.0" customFormat="1">
      <c r="A154" s="17" t="s">
        <v>152</v>
      </c>
      <c r="B154" s="17"/>
      <c r="C154" s="17">
        <f t="shared" si="80"/>
        <v>13.0</v>
      </c>
      <c r="D154" s="17">
        <v>0.0</v>
      </c>
      <c r="E154" s="17">
        <v>3.0</v>
      </c>
      <c r="F154" s="17">
        <v>10.0</v>
      </c>
      <c r="G154" s="17">
        <v>0.0</v>
      </c>
      <c r="H154" s="17">
        <v>0.0</v>
      </c>
      <c r="I154" s="17">
        <f t="shared" si="81"/>
        <v>0.0</v>
      </c>
      <c r="J154" s="17">
        <v>0.0</v>
      </c>
      <c r="K154" s="17">
        <v>0.0</v>
      </c>
      <c r="L154" s="17">
        <v>0.0</v>
      </c>
      <c r="M154" s="17">
        <v>0.0</v>
      </c>
      <c r="N154" s="17">
        <v>0.0</v>
      </c>
      <c r="O154" s="17">
        <f t="shared" si="82"/>
        <v>5.0</v>
      </c>
      <c r="P154" s="17">
        <v>0.0</v>
      </c>
      <c r="Q154" s="17">
        <v>1.0</v>
      </c>
      <c r="R154" s="17">
        <v>4.0</v>
      </c>
      <c r="S154" s="17">
        <v>0.0</v>
      </c>
      <c r="T154" s="17">
        <v>0.0</v>
      </c>
      <c r="U154" s="17">
        <f t="shared" si="83"/>
        <v>7.0</v>
      </c>
      <c r="V154" s="17">
        <v>0.0</v>
      </c>
      <c r="W154" s="17">
        <v>0.0</v>
      </c>
      <c r="X154" s="17">
        <v>7.0</v>
      </c>
      <c r="Y154" s="17">
        <f t="shared" si="84"/>
        <v>0.0</v>
      </c>
      <c r="Z154" s="17">
        <v>0.0</v>
      </c>
      <c r="AA154" s="22">
        <f t="shared" si="85"/>
        <v>4.0</v>
      </c>
      <c r="AB154" s="20">
        <f t="shared" si="86"/>
        <v>21.0</v>
      </c>
      <c r="AC154" s="20">
        <f t="shared" si="87"/>
        <v>21.6</v>
      </c>
      <c r="AD154" s="20">
        <v>-36.0</v>
      </c>
      <c r="AE154" s="20">
        <f>AC154-AD154</f>
        <v>57.6</v>
      </c>
      <c r="AF154" s="20"/>
      <c r="AG154" s="20">
        <f t="shared" si="88"/>
        <v>79.2</v>
      </c>
      <c r="AH154" s="23"/>
      <c r="AJ154" s="4"/>
    </row>
    <row r="155" spans="8:8">
      <c r="A155" s="17" t="s">
        <v>153</v>
      </c>
      <c r="B155" s="17">
        <v>620005.0</v>
      </c>
      <c r="C155" s="17">
        <f t="shared" si="80"/>
        <v>4.0</v>
      </c>
      <c r="D155" s="17">
        <v>0.0</v>
      </c>
      <c r="E155" s="17">
        <v>0.0</v>
      </c>
      <c r="F155" s="17">
        <v>4.0</v>
      </c>
      <c r="G155" s="17">
        <v>0.0</v>
      </c>
      <c r="H155" s="17">
        <v>0.0</v>
      </c>
      <c r="I155" s="17">
        <f t="shared" si="81"/>
        <v>46.0</v>
      </c>
      <c r="J155" s="17">
        <v>0.0</v>
      </c>
      <c r="K155" s="17">
        <v>0.0</v>
      </c>
      <c r="L155" s="17">
        <v>27.0</v>
      </c>
      <c r="M155" s="17">
        <v>0.0</v>
      </c>
      <c r="N155" s="17">
        <v>19.0</v>
      </c>
      <c r="O155" s="17">
        <f t="shared" si="82"/>
        <v>100.0</v>
      </c>
      <c r="P155" s="17">
        <v>0.0</v>
      </c>
      <c r="Q155" s="17">
        <v>1.0</v>
      </c>
      <c r="R155" s="17">
        <v>70.0</v>
      </c>
      <c r="S155" s="17">
        <v>11.0</v>
      </c>
      <c r="T155" s="17">
        <v>18.0</v>
      </c>
      <c r="U155" s="17">
        <f t="shared" si="83"/>
        <v>37.0</v>
      </c>
      <c r="V155" s="17">
        <v>0.0</v>
      </c>
      <c r="W155" s="17">
        <v>1.0</v>
      </c>
      <c r="X155" s="17">
        <v>36.0</v>
      </c>
      <c r="Y155" s="17">
        <f t="shared" si="84"/>
        <v>0.0</v>
      </c>
      <c r="Z155" s="17">
        <v>0.0</v>
      </c>
      <c r="AA155" s="18">
        <f t="shared" si="85"/>
        <v>13.0</v>
      </c>
      <c r="AB155" s="19">
        <f t="shared" si="86"/>
        <v>174.0</v>
      </c>
      <c r="AC155" s="19">
        <f t="shared" si="87"/>
        <v>154.8</v>
      </c>
      <c r="AD155" s="20">
        <v>226.8</v>
      </c>
      <c r="AE155" s="19">
        <f>AC155-AD155</f>
        <v>-72.0</v>
      </c>
      <c r="AF155" s="19"/>
      <c r="AG155" s="19">
        <f t="shared" si="88"/>
        <v>82.8</v>
      </c>
      <c r="AH155" s="19"/>
    </row>
    <row r="156" spans="8:8">
      <c r="A156" s="17" t="s">
        <v>154</v>
      </c>
      <c r="B156" s="17">
        <v>620004.0</v>
      </c>
      <c r="C156" s="17">
        <f t="shared" si="80"/>
        <v>46.0</v>
      </c>
      <c r="D156" s="17">
        <v>0.0</v>
      </c>
      <c r="E156" s="17">
        <v>8.0</v>
      </c>
      <c r="F156" s="17">
        <v>28.0</v>
      </c>
      <c r="G156" s="17">
        <v>5.0</v>
      </c>
      <c r="H156" s="17">
        <v>5.0</v>
      </c>
      <c r="I156" s="17">
        <f t="shared" si="81"/>
        <v>26.0</v>
      </c>
      <c r="J156" s="17">
        <v>0.0</v>
      </c>
      <c r="K156" s="17">
        <v>4.0</v>
      </c>
      <c r="L156" s="17">
        <v>21.0</v>
      </c>
      <c r="M156" s="17">
        <v>0.0</v>
      </c>
      <c r="N156" s="17">
        <v>1.0</v>
      </c>
      <c r="O156" s="17">
        <f t="shared" si="82"/>
        <v>14.0</v>
      </c>
      <c r="P156" s="17">
        <v>1.0</v>
      </c>
      <c r="Q156" s="17">
        <v>2.0</v>
      </c>
      <c r="R156" s="17">
        <v>10.0</v>
      </c>
      <c r="S156" s="17">
        <v>1.0</v>
      </c>
      <c r="T156" s="17">
        <v>0.0</v>
      </c>
      <c r="U156" s="17">
        <f t="shared" si="83"/>
        <v>8.0</v>
      </c>
      <c r="V156" s="17">
        <v>0.0</v>
      </c>
      <c r="W156" s="17">
        <v>1.0</v>
      </c>
      <c r="X156" s="17">
        <v>7.0</v>
      </c>
      <c r="Y156" s="17">
        <f t="shared" si="84"/>
        <v>0.0</v>
      </c>
      <c r="Z156" s="17">
        <v>0.0</v>
      </c>
      <c r="AA156" s="18">
        <f t="shared" si="85"/>
        <v>22.0</v>
      </c>
      <c r="AB156" s="19">
        <f t="shared" si="86"/>
        <v>72.0</v>
      </c>
      <c r="AC156" s="19">
        <f t="shared" si="87"/>
        <v>84.0</v>
      </c>
      <c r="AD156" s="20">
        <v>53.2</v>
      </c>
      <c r="AE156" s="19">
        <f>AC156-AD156</f>
        <v>30.799999999999997</v>
      </c>
      <c r="AF156" s="19"/>
      <c r="AG156" s="19">
        <f t="shared" si="88"/>
        <v>114.8</v>
      </c>
      <c r="AH156" s="19"/>
    </row>
    <row r="157" spans="8:8">
      <c r="A157" s="17" t="s">
        <v>155</v>
      </c>
      <c r="B157" s="17">
        <v>620006.0</v>
      </c>
      <c r="C157" s="17">
        <f t="shared" si="80"/>
        <v>83.0</v>
      </c>
      <c r="D157" s="17">
        <v>0.0</v>
      </c>
      <c r="E157" s="17">
        <v>5.0</v>
      </c>
      <c r="F157" s="17">
        <v>29.0</v>
      </c>
      <c r="G157" s="17">
        <v>6.0</v>
      </c>
      <c r="H157" s="17">
        <v>43.0</v>
      </c>
      <c r="I157" s="17">
        <f t="shared" si="81"/>
        <v>175.0</v>
      </c>
      <c r="J157" s="17">
        <v>1.0</v>
      </c>
      <c r="K157" s="17">
        <v>2.0</v>
      </c>
      <c r="L157" s="17">
        <v>56.0</v>
      </c>
      <c r="M157" s="17">
        <v>11.0</v>
      </c>
      <c r="N157" s="17">
        <v>105.0</v>
      </c>
      <c r="O157" s="17">
        <f t="shared" si="82"/>
        <v>138.0</v>
      </c>
      <c r="P157" s="17">
        <v>0.0</v>
      </c>
      <c r="Q157" s="17">
        <v>1.0</v>
      </c>
      <c r="R157" s="17">
        <v>48.0</v>
      </c>
      <c r="S157" s="17">
        <v>18.0</v>
      </c>
      <c r="T157" s="17">
        <v>71.0</v>
      </c>
      <c r="U157" s="17">
        <f t="shared" si="83"/>
        <v>38.0</v>
      </c>
      <c r="V157" s="17">
        <v>0.0</v>
      </c>
      <c r="W157" s="17">
        <v>0.0</v>
      </c>
      <c r="X157" s="17">
        <v>38.0</v>
      </c>
      <c r="Y157" s="17">
        <f t="shared" si="84"/>
        <v>0.0</v>
      </c>
      <c r="Z157" s="17">
        <v>0.0</v>
      </c>
      <c r="AA157" s="18">
        <f t="shared" si="85"/>
        <v>44.0</v>
      </c>
      <c r="AB157" s="19">
        <f t="shared" si="86"/>
        <v>390.0</v>
      </c>
      <c r="AC157" s="19">
        <f t="shared" si="87"/>
        <v>364.8</v>
      </c>
      <c r="AD157" s="20">
        <v>142.44</v>
      </c>
      <c r="AE157" s="19">
        <f>AC157-AD157</f>
        <v>222.36</v>
      </c>
      <c r="AF157" s="19"/>
      <c r="AG157" s="19">
        <f t="shared" si="88"/>
        <v>587.16</v>
      </c>
      <c r="AH157" s="19"/>
    </row>
    <row r="158" spans="8:8">
      <c r="A158" s="8" t="s">
        <v>156</v>
      </c>
      <c r="B158" s="17"/>
      <c r="C158" s="17">
        <f t="shared" si="80"/>
        <v>0.0</v>
      </c>
      <c r="D158" s="17"/>
      <c r="E158" s="17"/>
      <c r="F158" s="17"/>
      <c r="G158" s="17"/>
      <c r="H158" s="17"/>
      <c r="I158" s="17">
        <f t="shared" si="81"/>
        <v>0.0</v>
      </c>
      <c r="J158" s="24"/>
      <c r="K158" s="24"/>
      <c r="L158" s="24"/>
      <c r="M158" s="24"/>
      <c r="N158" s="24"/>
      <c r="O158" s="17">
        <f t="shared" si="82"/>
        <v>0.0</v>
      </c>
      <c r="P158" s="24"/>
      <c r="Q158" s="24"/>
      <c r="R158" s="24"/>
      <c r="S158" s="24"/>
      <c r="T158" s="24"/>
      <c r="U158" s="17">
        <f t="shared" si="83"/>
        <v>0.0</v>
      </c>
      <c r="V158" s="24"/>
      <c r="W158" s="24"/>
      <c r="X158" s="24"/>
      <c r="Y158" s="17">
        <f t="shared" si="84"/>
        <v>0.0</v>
      </c>
      <c r="Z158" s="24"/>
      <c r="AA158" s="18"/>
      <c r="AB158" s="19"/>
      <c r="AC158" s="19"/>
      <c r="AD158" s="20"/>
      <c r="AE158" s="19"/>
      <c r="AF158" s="19"/>
      <c r="AG158" s="19"/>
      <c r="AH158" s="19"/>
    </row>
    <row r="159" spans="8:8">
      <c r="A159" s="17" t="s">
        <v>24</v>
      </c>
      <c r="B159" s="17">
        <v>621001.0</v>
      </c>
      <c r="C159" s="17">
        <f t="shared" si="80"/>
        <v>0.0</v>
      </c>
      <c r="D159" s="17">
        <v>0.0</v>
      </c>
      <c r="E159" s="17">
        <v>0.0</v>
      </c>
      <c r="F159" s="17">
        <v>0.0</v>
      </c>
      <c r="G159" s="17">
        <v>0.0</v>
      </c>
      <c r="H159" s="17">
        <v>0.0</v>
      </c>
      <c r="I159" s="17">
        <f t="shared" si="81"/>
        <v>0.0</v>
      </c>
      <c r="J159" s="24">
        <v>0.0</v>
      </c>
      <c r="K159" s="24">
        <v>0.0</v>
      </c>
      <c r="L159" s="24">
        <v>0.0</v>
      </c>
      <c r="M159" s="24">
        <v>0.0</v>
      </c>
      <c r="N159" s="24">
        <v>0.0</v>
      </c>
      <c r="O159" s="17">
        <f t="shared" si="82"/>
        <v>4.0</v>
      </c>
      <c r="P159" s="24">
        <v>0.0</v>
      </c>
      <c r="Q159" s="24">
        <v>2.0</v>
      </c>
      <c r="R159" s="24">
        <v>2.0</v>
      </c>
      <c r="S159" s="24">
        <v>0.0</v>
      </c>
      <c r="T159" s="24">
        <v>0.0</v>
      </c>
      <c r="U159" s="17">
        <f t="shared" si="83"/>
        <v>0.0</v>
      </c>
      <c r="V159" s="24">
        <v>0.0</v>
      </c>
      <c r="W159" s="24">
        <v>0.0</v>
      </c>
      <c r="X159" s="24">
        <v>0.0</v>
      </c>
      <c r="Y159" s="17">
        <f t="shared" si="84"/>
        <v>0.0</v>
      </c>
      <c r="Z159" s="24">
        <v>0.0</v>
      </c>
      <c r="AA159" s="18">
        <f t="shared" si="89" ref="AA159:AA164">D159+E159+G159+J159+K159+M159+P159+Q159+S159+V159+W159+Z159</f>
        <v>2.0</v>
      </c>
      <c r="AB159" s="19">
        <f t="shared" si="90" ref="AB159:AB164">F159+H159+L159+N159+R159+T159+X159</f>
        <v>2.0</v>
      </c>
      <c r="AC159" s="19">
        <f t="shared" si="91" ref="AC159:AC164">ROUND((AA159*12000+AB159*8000)/10000,2)</f>
        <v>4.0</v>
      </c>
      <c r="AD159" s="20">
        <v>0.0</v>
      </c>
      <c r="AE159" s="19">
        <f t="shared" si="92" ref="AE159:AE164">AC159-AD159</f>
        <v>4.0</v>
      </c>
      <c r="AF159" s="19"/>
      <c r="AG159" s="19">
        <f>AC159+AE159-AF159</f>
        <v>8.0</v>
      </c>
      <c r="AH159" s="19"/>
    </row>
    <row r="160" spans="8:8">
      <c r="A160" s="17" t="s">
        <v>157</v>
      </c>
      <c r="B160" s="17">
        <v>621002.0</v>
      </c>
      <c r="C160" s="17">
        <f t="shared" si="80"/>
        <v>3.0</v>
      </c>
      <c r="D160" s="17">
        <v>0.0</v>
      </c>
      <c r="E160" s="17">
        <v>0.0</v>
      </c>
      <c r="F160" s="17">
        <v>3.0</v>
      </c>
      <c r="G160" s="17">
        <v>0.0</v>
      </c>
      <c r="H160" s="17">
        <v>0.0</v>
      </c>
      <c r="I160" s="17">
        <f t="shared" si="81"/>
        <v>9.0</v>
      </c>
      <c r="J160" s="24">
        <v>0.0</v>
      </c>
      <c r="K160" s="24">
        <v>2.0</v>
      </c>
      <c r="L160" s="24">
        <v>7.0</v>
      </c>
      <c r="M160" s="24">
        <v>0.0</v>
      </c>
      <c r="N160" s="24">
        <v>0.0</v>
      </c>
      <c r="O160" s="17">
        <f t="shared" si="82"/>
        <v>2.0</v>
      </c>
      <c r="P160" s="24">
        <v>0.0</v>
      </c>
      <c r="Q160" s="24">
        <v>0.0</v>
      </c>
      <c r="R160" s="24">
        <v>2.0</v>
      </c>
      <c r="S160" s="24">
        <v>0.0</v>
      </c>
      <c r="T160" s="24">
        <v>0.0</v>
      </c>
      <c r="U160" s="17">
        <f t="shared" si="83"/>
        <v>16.0</v>
      </c>
      <c r="V160" s="24">
        <v>0.0</v>
      </c>
      <c r="W160" s="24">
        <v>3.0</v>
      </c>
      <c r="X160" s="24">
        <v>13.0</v>
      </c>
      <c r="Y160" s="17">
        <f t="shared" si="84"/>
        <v>0.0</v>
      </c>
      <c r="Z160" s="24">
        <v>0.0</v>
      </c>
      <c r="AA160" s="18">
        <f t="shared" si="89"/>
        <v>5.0</v>
      </c>
      <c r="AB160" s="19">
        <f t="shared" si="90"/>
        <v>25.0</v>
      </c>
      <c r="AC160" s="19">
        <f t="shared" si="91"/>
        <v>26.0</v>
      </c>
      <c r="AD160" s="17">
        <v>42.58</v>
      </c>
      <c r="AE160" s="19">
        <f t="shared" si="92"/>
        <v>-16.58</v>
      </c>
      <c r="AF160" s="17"/>
      <c r="AG160" s="19">
        <f>AC160+AE160-AF160</f>
        <v>9.42</v>
      </c>
      <c r="AH160" s="19"/>
    </row>
    <row r="161" spans="8:8">
      <c r="A161" s="17" t="s">
        <v>158</v>
      </c>
      <c r="B161" s="17">
        <v>621005.0</v>
      </c>
      <c r="C161" s="17">
        <f t="shared" si="80"/>
        <v>38.0</v>
      </c>
      <c r="D161" s="17">
        <v>0.0</v>
      </c>
      <c r="E161" s="17">
        <v>2.0</v>
      </c>
      <c r="F161" s="17">
        <v>9.0</v>
      </c>
      <c r="G161" s="17">
        <v>3.0</v>
      </c>
      <c r="H161" s="17">
        <v>24.0</v>
      </c>
      <c r="I161" s="17">
        <f t="shared" si="81"/>
        <v>33.0</v>
      </c>
      <c r="J161" s="24">
        <v>0.0</v>
      </c>
      <c r="K161" s="24">
        <v>1.0</v>
      </c>
      <c r="L161" s="24">
        <v>3.0</v>
      </c>
      <c r="M161" s="24">
        <v>6.0</v>
      </c>
      <c r="N161" s="24">
        <v>23.0</v>
      </c>
      <c r="O161" s="17">
        <f t="shared" si="82"/>
        <v>41.0</v>
      </c>
      <c r="P161" s="24">
        <v>1.0</v>
      </c>
      <c r="Q161" s="24">
        <v>1.0</v>
      </c>
      <c r="R161" s="24">
        <v>10.0</v>
      </c>
      <c r="S161" s="24">
        <v>6.0</v>
      </c>
      <c r="T161" s="24">
        <v>23.0</v>
      </c>
      <c r="U161" s="17">
        <f t="shared" si="83"/>
        <v>2.0</v>
      </c>
      <c r="V161" s="24">
        <v>0.0</v>
      </c>
      <c r="W161" s="24">
        <v>0.0</v>
      </c>
      <c r="X161" s="24">
        <v>2.0</v>
      </c>
      <c r="Y161" s="17">
        <f t="shared" si="84"/>
        <v>0.0</v>
      </c>
      <c r="Z161" s="24">
        <v>0.0</v>
      </c>
      <c r="AA161" s="18">
        <f t="shared" si="89"/>
        <v>20.0</v>
      </c>
      <c r="AB161" s="19">
        <f t="shared" si="90"/>
        <v>94.0</v>
      </c>
      <c r="AC161" s="19">
        <f t="shared" si="91"/>
        <v>99.2</v>
      </c>
      <c r="AD161" s="20">
        <v>76.74</v>
      </c>
      <c r="AE161" s="19">
        <f t="shared" si="92"/>
        <v>22.460000000000008</v>
      </c>
      <c r="AF161" s="19"/>
      <c r="AG161" s="19">
        <f>AC161+AE161-AF161</f>
        <v>121.66</v>
      </c>
      <c r="AH161" s="19"/>
    </row>
    <row r="162" spans="8:8" ht="14.5" customHeight="1">
      <c r="A162" s="17" t="s">
        <v>159</v>
      </c>
      <c r="B162" s="17">
        <v>621006.0</v>
      </c>
      <c r="C162" s="17">
        <f t="shared" si="80"/>
        <v>1.0</v>
      </c>
      <c r="D162" s="17">
        <v>0.0</v>
      </c>
      <c r="E162" s="17">
        <v>1.0</v>
      </c>
      <c r="F162" s="17">
        <v>0.0</v>
      </c>
      <c r="G162" s="17">
        <v>0.0</v>
      </c>
      <c r="H162" s="17">
        <v>0.0</v>
      </c>
      <c r="I162" s="17">
        <f t="shared" si="81"/>
        <v>39.0</v>
      </c>
      <c r="J162" s="24">
        <v>0.0</v>
      </c>
      <c r="K162" s="24">
        <v>5.0</v>
      </c>
      <c r="L162" s="24">
        <v>13.0</v>
      </c>
      <c r="M162" s="24">
        <v>12.0</v>
      </c>
      <c r="N162" s="24">
        <v>9.0</v>
      </c>
      <c r="O162" s="17">
        <f t="shared" si="82"/>
        <v>0.0</v>
      </c>
      <c r="P162" s="24">
        <v>0.0</v>
      </c>
      <c r="Q162" s="24">
        <v>0.0</v>
      </c>
      <c r="R162" s="24">
        <v>0.0</v>
      </c>
      <c r="S162" s="24">
        <v>0.0</v>
      </c>
      <c r="T162" s="24">
        <v>0.0</v>
      </c>
      <c r="U162" s="17">
        <f t="shared" si="83"/>
        <v>8.0</v>
      </c>
      <c r="V162" s="24">
        <v>0.0</v>
      </c>
      <c r="W162" s="24">
        <v>2.0</v>
      </c>
      <c r="X162" s="24">
        <v>6.0</v>
      </c>
      <c r="Y162" s="17">
        <f t="shared" si="84"/>
        <v>0.0</v>
      </c>
      <c r="Z162" s="24">
        <v>0.0</v>
      </c>
      <c r="AA162" s="18">
        <f t="shared" si="89"/>
        <v>20.0</v>
      </c>
      <c r="AB162" s="19">
        <f t="shared" si="90"/>
        <v>28.0</v>
      </c>
      <c r="AC162" s="19">
        <f t="shared" si="91"/>
        <v>46.4</v>
      </c>
      <c r="AD162" s="20">
        <v>115.54</v>
      </c>
      <c r="AE162" s="19">
        <f t="shared" si="92"/>
        <v>-69.14000000000001</v>
      </c>
      <c r="AF162" s="19"/>
      <c r="AG162" s="19">
        <v>0.0</v>
      </c>
      <c r="AH162" s="19">
        <v>22.74</v>
      </c>
    </row>
    <row r="163" spans="8:8">
      <c r="A163" s="17" t="s">
        <v>160</v>
      </c>
      <c r="B163" s="17">
        <v>621003.0</v>
      </c>
      <c r="C163" s="17">
        <f t="shared" si="80"/>
        <v>117.0</v>
      </c>
      <c r="D163" s="17">
        <v>0.0</v>
      </c>
      <c r="E163" s="17">
        <v>5.0</v>
      </c>
      <c r="F163" s="17">
        <v>51.0</v>
      </c>
      <c r="G163" s="17">
        <v>1.0</v>
      </c>
      <c r="H163" s="17">
        <v>60.0</v>
      </c>
      <c r="I163" s="17">
        <f t="shared" si="81"/>
        <v>269.0</v>
      </c>
      <c r="J163" s="24">
        <v>0.0</v>
      </c>
      <c r="K163" s="24">
        <v>3.0</v>
      </c>
      <c r="L163" s="24">
        <v>64.0</v>
      </c>
      <c r="M163" s="24">
        <v>82.0</v>
      </c>
      <c r="N163" s="24">
        <v>120.0</v>
      </c>
      <c r="O163" s="17">
        <f t="shared" si="82"/>
        <v>125.0</v>
      </c>
      <c r="P163" s="24">
        <v>0.0</v>
      </c>
      <c r="Q163" s="24">
        <v>2.0</v>
      </c>
      <c r="R163" s="24">
        <v>31.0</v>
      </c>
      <c r="S163" s="24">
        <v>0.0</v>
      </c>
      <c r="T163" s="24">
        <v>92.0</v>
      </c>
      <c r="U163" s="17">
        <f t="shared" si="83"/>
        <v>28.0</v>
      </c>
      <c r="V163" s="24">
        <v>0.0</v>
      </c>
      <c r="W163" s="24">
        <v>1.0</v>
      </c>
      <c r="X163" s="24">
        <v>27.0</v>
      </c>
      <c r="Y163" s="17">
        <f t="shared" si="84"/>
        <v>0.0</v>
      </c>
      <c r="Z163" s="24">
        <v>0.0</v>
      </c>
      <c r="AA163" s="18">
        <f t="shared" si="89"/>
        <v>94.0</v>
      </c>
      <c r="AB163" s="19">
        <f t="shared" si="90"/>
        <v>445.0</v>
      </c>
      <c r="AC163" s="19">
        <f t="shared" si="91"/>
        <v>468.8</v>
      </c>
      <c r="AD163" s="20">
        <v>639.76</v>
      </c>
      <c r="AE163" s="19">
        <f t="shared" si="92"/>
        <v>-170.95999999999998</v>
      </c>
      <c r="AF163" s="19"/>
      <c r="AG163" s="19">
        <f>AC163+AE163-AF163</f>
        <v>297.84</v>
      </c>
      <c r="AH163" s="19"/>
    </row>
    <row r="164" spans="8:8">
      <c r="A164" s="17" t="s">
        <v>161</v>
      </c>
      <c r="B164" s="17">
        <v>621004.0</v>
      </c>
      <c r="C164" s="17">
        <f t="shared" si="80"/>
        <v>3.0</v>
      </c>
      <c r="D164" s="17">
        <v>1.0</v>
      </c>
      <c r="E164" s="17">
        <v>0.0</v>
      </c>
      <c r="F164" s="17">
        <v>2.0</v>
      </c>
      <c r="G164" s="17">
        <v>0.0</v>
      </c>
      <c r="H164" s="17">
        <v>0.0</v>
      </c>
      <c r="I164" s="17">
        <f t="shared" si="81"/>
        <v>0.0</v>
      </c>
      <c r="J164" s="24">
        <v>0.0</v>
      </c>
      <c r="K164" s="24">
        <v>0.0</v>
      </c>
      <c r="L164" s="24">
        <v>0.0</v>
      </c>
      <c r="M164" s="24">
        <v>0.0</v>
      </c>
      <c r="N164" s="24">
        <v>0.0</v>
      </c>
      <c r="O164" s="17">
        <f t="shared" si="82"/>
        <v>8.0</v>
      </c>
      <c r="P164" s="24">
        <v>0.0</v>
      </c>
      <c r="Q164" s="24">
        <v>0.0</v>
      </c>
      <c r="R164" s="24">
        <v>0.0</v>
      </c>
      <c r="S164" s="24">
        <v>8.0</v>
      </c>
      <c r="T164" s="24">
        <v>0.0</v>
      </c>
      <c r="U164" s="17">
        <f t="shared" si="83"/>
        <v>4.0</v>
      </c>
      <c r="V164" s="24">
        <v>0.0</v>
      </c>
      <c r="W164" s="24">
        <v>2.0</v>
      </c>
      <c r="X164" s="24">
        <v>2.0</v>
      </c>
      <c r="Y164" s="17">
        <f t="shared" si="84"/>
        <v>0.0</v>
      </c>
      <c r="Z164" s="24">
        <v>0.0</v>
      </c>
      <c r="AA164" s="18">
        <f t="shared" si="89"/>
        <v>11.0</v>
      </c>
      <c r="AB164" s="19">
        <f t="shared" si="90"/>
        <v>4.0</v>
      </c>
      <c r="AC164" s="19">
        <f t="shared" si="91"/>
        <v>16.4</v>
      </c>
      <c r="AD164" s="20">
        <v>8.52</v>
      </c>
      <c r="AE164" s="19">
        <f t="shared" si="92"/>
        <v>7.879999999999999</v>
      </c>
      <c r="AF164" s="19"/>
      <c r="AG164" s="19">
        <f>AC164+AE164-AF164</f>
        <v>24.28</v>
      </c>
      <c r="AH164" s="19"/>
    </row>
  </sheetData>
  <protectedRanges>
    <protectedRange sqref="A2:B2" name="区域1"/>
  </protectedRanges>
  <mergeCells count="33">
    <mergeCell ref="A2:AH2"/>
    <mergeCell ref="M4:N4"/>
    <mergeCell ref="AD3:AD5"/>
    <mergeCell ref="S4:T4"/>
    <mergeCell ref="AF3:AF5"/>
    <mergeCell ref="E4:F4"/>
    <mergeCell ref="O3:T3"/>
    <mergeCell ref="W4:X4"/>
    <mergeCell ref="A3:A5"/>
    <mergeCell ref="Y3:Z3"/>
    <mergeCell ref="G4:H4"/>
    <mergeCell ref="C3:H3"/>
    <mergeCell ref="U3:X3"/>
    <mergeCell ref="C4:C5"/>
    <mergeCell ref="B3:B5"/>
    <mergeCell ref="Q4:R4"/>
    <mergeCell ref="K4:L4"/>
    <mergeCell ref="I4:I5"/>
    <mergeCell ref="O4:O5"/>
    <mergeCell ref="P4:P5"/>
    <mergeCell ref="I3:N3"/>
    <mergeCell ref="Y4:Y5"/>
    <mergeCell ref="D4:D5"/>
    <mergeCell ref="J4:J5"/>
    <mergeCell ref="AB3:AB5"/>
    <mergeCell ref="AG3:AG5"/>
    <mergeCell ref="U4:U5"/>
    <mergeCell ref="AE3:AE5"/>
    <mergeCell ref="AC3:AC5"/>
    <mergeCell ref="Z4:Z5"/>
    <mergeCell ref="V4:V5"/>
    <mergeCell ref="AA3:AA5"/>
    <mergeCell ref="AH3:AH5"/>
  </mergeCells>
  <pageMargins left="0.751388888888889" right="0.751388888888889" top="1.0" bottom="1.0" header="0.511805555555556" footer="0.511805555555556"/>
  <pageSetup paperSize="8" scale="64" orientation="landscape"/>
  <headerFooter>
    <oddFooter>&amp;C第 &amp;P 页</oddFooter>
  </headerFooter>
</worksheet>
</file>

<file path=docProps/app.xml><?xml version="1.0" encoding="utf-8"?>
<Properties xmlns="http://schemas.openxmlformats.org/officeDocument/2006/extended-properties">
  <Application>Kingsoft Office</Application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江远彬</dc:creator>
  <cp:lastModifiedBy>0</cp:lastModifiedBy>
  <dcterms:created xsi:type="dcterms:W3CDTF">2018-10-17T22:42:00Z</dcterms:created>
  <dcterms:modified xsi:type="dcterms:W3CDTF">2020-12-13T05:50:47Z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14</vt:lpwstr>
  </property>
  <property fmtid="{D5CDD505-2E9C-101B-9397-08002B2CF9AE}" pid="3" name="KSOProductBuildVer">
    <vt:lpwstr>2052-10.8.0.6157</vt:lpwstr>
  </property>
</Properties>
</file>