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40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<sst xmlns="http://schemas.openxmlformats.org/spreadsheetml/2006/main" count="29" uniqueCount="29">
  <si>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</si>
  <si>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提前下达2021年中央财政医疗救助补助资金（疾病应急救助补助资金）测算明细表</t>
  </si>
  <si>
    <t>地市</t>
  </si>
  <si>
    <t>2019.6.1-2019.11.30申请基金支付金额（元）</t>
  </si>
  <si>
    <t>2019.12.1-2020.5.31申请基金支付金额（元）</t>
  </si>
  <si>
    <t>2019.6.1-2020.5.31申请基金支付金额（元）</t>
  </si>
  <si>
    <t>2021年按比例补助分配（万元）</t>
  </si>
  <si>
    <t>合计</t>
  </si>
  <si>
    <t>广州市</t>
  </si>
  <si>
    <t>佛山市</t>
  </si>
  <si>
    <t>东莞市</t>
  </si>
  <si>
    <t>中山市</t>
  </si>
  <si>
    <t>珠海市</t>
  </si>
  <si>
    <t>汕头市</t>
  </si>
  <si>
    <t>韶关市</t>
  </si>
  <si>
    <t>河源市</t>
  </si>
  <si>
    <t>梅州市</t>
  </si>
  <si>
    <t>惠州市</t>
  </si>
  <si>
    <t>汕尾市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</si>
  <si>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</si>
  <si>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</si>
  <si>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</si>
  <si>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</si>
  <si>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</si>
  <si>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</si>
  <si>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</si>
  <si>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</si>
  <si>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</si>
  <si>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备注：因四舍五入原因，惠州市少安排1万元。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</si>
</sst>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3" fontId="4" fillId="0" borderId="10" xfId="22" applyNumberFormat="1" applyFont="1" applyBorder="1" applyAlignment="1">
      <alignment horizontal="center" vertical="center" wrapText="1"/>
    </xf>
    <xf numFmtId="177" fontId="4" fillId="0" borderId="9" xfId="22" applyNumberFormat="1" applyFont="1" applyBorder="1" applyAlignment="1">
      <alignment horizontal="center" vertical="center" wrapText="1"/>
    </xf>
    <xf numFmtId="43" fontId="0" fillId="0" borderId="9" xfId="22" applyNumberFormat="1" applyFont="1" applyBorder="1" applyAlignment="1">
      <alignment horizontal="center" vertical="center"/>
    </xf>
    <xf numFmtId="177" fontId="4" fillId="0" borderId="9" xfId="22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3" fontId="4" fillId="0" borderId="0" xfId="22" applyNumberFormat="1" applyFont="1" applyBorder="1" applyAlignment="1">
      <alignment horizontal="center" vertical="center" wrapText="1"/>
    </xf>
    <xf numFmtId="43" fontId="0" fillId="0" borderId="10" xfId="22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3">
      <selection activeCell="G4" sqref="G4"/>
    </sheetView>
  </sheetViews>
  <sheetFormatPr defaultColWidth="9.00390625" defaultRowHeight="14.25"/>
  <cols>
    <col min="1" max="1" width="12.125" style="1" customWidth="1"/>
    <col min="2" max="2" width="21.75390625" style="1" customWidth="1"/>
    <col min="3" max="3" width="21.25390625" style="1" customWidth="1"/>
    <col min="4" max="4" width="24.75390625" style="1" customWidth="1"/>
    <col min="5" max="5" width="13.50390625" style="3" customWidth="1"/>
    <col min="6" max="6" width="9.00390625" style="3" customWidth="1"/>
    <col min="7" max="7" width="19.875" style="3" customWidth="1"/>
    <col min="8" max="245" width="9.00390625" style="3" customWidth="1"/>
  </cols>
  <sheetData>
    <row r="1" ht="21" customHeight="1">
      <c r="A1" s="4" t="s">
        <v>0</v>
      </c>
    </row>
    <row r="2" spans="1:5" ht="42" customHeight="1">
      <c r="A2" s="5" t="s">
        <v>1</v>
      </c>
      <c r="B2" s="5"/>
      <c r="C2" s="5"/>
      <c r="D2" s="5"/>
      <c r="E2" s="5"/>
    </row>
    <row r="3" spans="1:5" s="1" customFormat="1" ht="63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</row>
    <row r="4" spans="1:5" ht="30.75" customHeight="1">
      <c r="A4" s="6" t="s">
        <v>7</v>
      </c>
      <c r="B4" s="9">
        <f>SUM(B5:B24)</f>
        <v>79148165.838</v>
      </c>
      <c r="C4" s="9">
        <f>SUM(C5:C24)</f>
        <v>63431934.70440001</v>
      </c>
      <c r="D4" s="9">
        <f>SUM(D5:D24)</f>
        <v>142580100.54239997</v>
      </c>
      <c r="E4" s="10">
        <f>SUM(E5:E24)</f>
        <v>2013</v>
      </c>
    </row>
    <row r="5" spans="1:7" ht="30.75" customHeight="1">
      <c r="A5" s="6" t="s">
        <v>8</v>
      </c>
      <c r="B5" s="11">
        <v>6332800.47</v>
      </c>
      <c r="C5" s="11">
        <v>5128844.5334</v>
      </c>
      <c r="D5" s="11">
        <f>SUM(B5:C5)</f>
        <v>11461645.0034</v>
      </c>
      <c r="E5" s="12">
        <f>ROUND(D5/$D$4*2013,0)</f>
        <v>162</v>
      </c>
      <c r="G5" s="13"/>
    </row>
    <row r="6" spans="1:5" ht="30.75" customHeight="1">
      <c r="A6" s="6" t="s">
        <v>9</v>
      </c>
      <c r="B6" s="11">
        <v>10324956.569999998</v>
      </c>
      <c r="C6" s="11">
        <v>9913933.13</v>
      </c>
      <c r="D6" s="11">
        <f aca="true" t="shared" si="0" ref="D6:D24">SUM(B6:C6)</f>
        <v>20238889.7</v>
      </c>
      <c r="E6" s="12">
        <f aca="true" t="shared" si="1" ref="E6:E24">ROUND(D6/$D$4*2013,0)</f>
        <v>286</v>
      </c>
    </row>
    <row r="7" spans="1:5" ht="30.75" customHeight="1">
      <c r="A7" s="6" t="s">
        <v>10</v>
      </c>
      <c r="B7" s="11">
        <v>20797999</v>
      </c>
      <c r="C7" s="11">
        <v>17672206.9</v>
      </c>
      <c r="D7" s="11">
        <f t="shared" si="0"/>
        <v>38470205.9</v>
      </c>
      <c r="E7" s="12">
        <f t="shared" si="1"/>
        <v>543</v>
      </c>
    </row>
    <row r="8" spans="1:8" ht="30.75" customHeight="1">
      <c r="A8" s="6" t="s">
        <v>11</v>
      </c>
      <c r="B8" s="11">
        <v>781445.96</v>
      </c>
      <c r="C8" s="11">
        <v>552998.99</v>
      </c>
      <c r="D8" s="11">
        <f t="shared" si="0"/>
        <v>1334444.95</v>
      </c>
      <c r="E8" s="12">
        <f t="shared" si="1"/>
        <v>19</v>
      </c>
      <c r="H8" s="14"/>
    </row>
    <row r="9" spans="1:5" ht="30.75" customHeight="1">
      <c r="A9" s="6" t="s">
        <v>12</v>
      </c>
      <c r="B9" s="11">
        <v>2505652.7800000003</v>
      </c>
      <c r="C9" s="11">
        <v>3127114.8899999997</v>
      </c>
      <c r="D9" s="11">
        <f t="shared" si="0"/>
        <v>5632767.67</v>
      </c>
      <c r="E9" s="12">
        <f t="shared" si="1"/>
        <v>80</v>
      </c>
    </row>
    <row r="10" spans="1:5" s="2" customFormat="1" ht="30.75" customHeight="1">
      <c r="A10" s="6" t="s">
        <v>13</v>
      </c>
      <c r="B10" s="15">
        <v>38198.12</v>
      </c>
      <c r="C10" s="15">
        <v>22531.51</v>
      </c>
      <c r="D10" s="11">
        <f t="shared" si="0"/>
        <v>60729.630000000005</v>
      </c>
      <c r="E10" s="12">
        <f t="shared" si="1"/>
        <v>1</v>
      </c>
    </row>
    <row r="11" spans="1:5" s="2" customFormat="1" ht="30.75" customHeight="1">
      <c r="A11" s="6" t="s">
        <v>14</v>
      </c>
      <c r="B11" s="15">
        <v>1631223.98</v>
      </c>
      <c r="C11" s="15">
        <v>1059422.451</v>
      </c>
      <c r="D11" s="11">
        <f t="shared" si="0"/>
        <v>2690646.431</v>
      </c>
      <c r="E11" s="12">
        <f t="shared" si="1"/>
        <v>38</v>
      </c>
    </row>
    <row r="12" spans="1:5" s="2" customFormat="1" ht="30.75" customHeight="1">
      <c r="A12" s="6" t="s">
        <v>15</v>
      </c>
      <c r="B12" s="15">
        <v>4598321.408</v>
      </c>
      <c r="C12" s="15">
        <v>955658.53</v>
      </c>
      <c r="D12" s="11">
        <f t="shared" si="0"/>
        <v>5553979.938</v>
      </c>
      <c r="E12" s="12">
        <f t="shared" si="1"/>
        <v>78</v>
      </c>
    </row>
    <row r="13" spans="1:5" s="2" customFormat="1" ht="30.75" customHeight="1">
      <c r="A13" s="6" t="s">
        <v>16</v>
      </c>
      <c r="B13" s="15">
        <v>1025300</v>
      </c>
      <c r="C13" s="15">
        <v>432200</v>
      </c>
      <c r="D13" s="11">
        <f t="shared" si="0"/>
        <v>1457500</v>
      </c>
      <c r="E13" s="12">
        <f t="shared" si="1"/>
        <v>21</v>
      </c>
    </row>
    <row r="14" spans="1:5" s="2" customFormat="1" ht="30.75" customHeight="1">
      <c r="A14" s="6" t="s">
        <v>17</v>
      </c>
      <c r="B14" s="15">
        <v>10667074.879999999</v>
      </c>
      <c r="C14" s="15">
        <v>12256635.03</v>
      </c>
      <c r="D14" s="11">
        <f t="shared" si="0"/>
        <v>22923709.909999996</v>
      </c>
      <c r="E14" s="12">
        <f>ROUND(D14/$D$4*2013,0)-1</f>
        <v>323</v>
      </c>
    </row>
    <row r="15" spans="1:5" s="2" customFormat="1" ht="30.75" customHeight="1">
      <c r="A15" s="6" t="s">
        <v>18</v>
      </c>
      <c r="B15" s="15">
        <v>6799030.83</v>
      </c>
      <c r="C15" s="15">
        <v>655549.89</v>
      </c>
      <c r="D15" s="11">
        <f t="shared" si="0"/>
        <v>7454580.72</v>
      </c>
      <c r="E15" s="12">
        <f t="shared" si="1"/>
        <v>105</v>
      </c>
    </row>
    <row r="16" spans="1:5" s="2" customFormat="1" ht="30.75" customHeight="1">
      <c r="A16" s="6" t="s">
        <v>19</v>
      </c>
      <c r="B16" s="11">
        <v>7058545.15</v>
      </c>
      <c r="C16" s="11">
        <v>7492802.59</v>
      </c>
      <c r="D16" s="11">
        <f t="shared" si="0"/>
        <v>14551347.74</v>
      </c>
      <c r="E16" s="12">
        <f t="shared" si="1"/>
        <v>205</v>
      </c>
    </row>
    <row r="17" spans="1:5" s="2" customFormat="1" ht="30.75" customHeight="1">
      <c r="A17" s="6" t="s">
        <v>20</v>
      </c>
      <c r="B17" s="15">
        <v>1135109.59</v>
      </c>
      <c r="C17" s="15">
        <v>844381.27</v>
      </c>
      <c r="D17" s="11">
        <f t="shared" si="0"/>
        <v>1979490.86</v>
      </c>
      <c r="E17" s="12">
        <f t="shared" si="1"/>
        <v>28</v>
      </c>
    </row>
    <row r="18" spans="1:5" s="2" customFormat="1" ht="30.75" customHeight="1">
      <c r="A18" s="6" t="s">
        <v>21</v>
      </c>
      <c r="B18" s="15">
        <v>471024.36</v>
      </c>
      <c r="C18" s="15">
        <v>600079.49</v>
      </c>
      <c r="D18" s="11">
        <f t="shared" si="0"/>
        <v>1071103.85</v>
      </c>
      <c r="E18" s="12">
        <f t="shared" si="1"/>
        <v>15</v>
      </c>
    </row>
    <row r="19" spans="1:5" s="2" customFormat="1" ht="30.75" customHeight="1">
      <c r="A19" s="6" t="s">
        <v>22</v>
      </c>
      <c r="B19" s="15">
        <v>1344231.4900000002</v>
      </c>
      <c r="C19" s="15">
        <v>1205841.32</v>
      </c>
      <c r="D19" s="11">
        <f t="shared" si="0"/>
        <v>2550072.8100000005</v>
      </c>
      <c r="E19" s="12">
        <f t="shared" si="1"/>
        <v>36</v>
      </c>
    </row>
    <row r="20" spans="1:5" s="2" customFormat="1" ht="30.75" customHeight="1">
      <c r="A20" s="6" t="s">
        <v>23</v>
      </c>
      <c r="B20" s="15">
        <v>605635.25</v>
      </c>
      <c r="C20" s="15">
        <v>469022.49</v>
      </c>
      <c r="D20" s="11">
        <f t="shared" si="0"/>
        <v>1074657.74</v>
      </c>
      <c r="E20" s="12">
        <f t="shared" si="1"/>
        <v>15</v>
      </c>
    </row>
    <row r="21" spans="1:5" s="2" customFormat="1" ht="30.75" customHeight="1">
      <c r="A21" s="6" t="s">
        <v>24</v>
      </c>
      <c r="B21" s="15">
        <v>564285.76</v>
      </c>
      <c r="C21" s="15">
        <v>736019.63</v>
      </c>
      <c r="D21" s="11">
        <f t="shared" si="0"/>
        <v>1300305.3900000001</v>
      </c>
      <c r="E21" s="12">
        <f t="shared" si="1"/>
        <v>18</v>
      </c>
    </row>
    <row r="22" spans="1:5" ht="34.5" customHeight="1">
      <c r="A22" s="6" t="s">
        <v>25</v>
      </c>
      <c r="B22" s="15">
        <v>153054.94</v>
      </c>
      <c r="C22" s="15">
        <v>39166.35</v>
      </c>
      <c r="D22" s="11">
        <f t="shared" si="0"/>
        <v>192221.29</v>
      </c>
      <c r="E22" s="12">
        <f t="shared" si="1"/>
        <v>3</v>
      </c>
    </row>
    <row r="23" spans="1:5" ht="27" customHeight="1">
      <c r="A23" s="6" t="s">
        <v>26</v>
      </c>
      <c r="B23" s="15">
        <v>1986437.8299999998</v>
      </c>
      <c r="C23" s="15">
        <v>253153.69</v>
      </c>
      <c r="D23" s="11">
        <f t="shared" si="0"/>
        <v>2239591.52</v>
      </c>
      <c r="E23" s="12">
        <f t="shared" si="1"/>
        <v>32</v>
      </c>
    </row>
    <row r="24" spans="1:5" ht="28.5" customHeight="1">
      <c r="A24" s="6" t="s">
        <v>27</v>
      </c>
      <c r="B24" s="15">
        <v>327837.47</v>
      </c>
      <c r="C24" s="15">
        <v>14372.02</v>
      </c>
      <c r="D24" s="11">
        <f t="shared" si="0"/>
        <v>342209.49</v>
      </c>
      <c r="E24" s="12">
        <f t="shared" si="1"/>
        <v>5</v>
      </c>
    </row>
    <row r="25" ht="14.25">
      <c r="A25" s="16" t="s">
        <v>28</v>
      </c>
    </row>
  </sheetData>
  <sheetProtection/>
  <mergeCells count="1">
    <mergeCell ref="A2:E2"/>
  </mergeCells>
  <printOptions horizontalCentered="1"/>
  <pageMargins left="0.39" right="0.39" top="0.59" bottom="0.7900000000000001" header="0.51" footer="0.51"/>
  <pageSetup fitToHeight="1" fitToWidth="1" horizontalDpi="600" verticalDpi="600" orientation="portrait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钟丹丹</cp:lastModifiedBy>
  <dcterms:created xsi:type="dcterms:W3CDTF">2018-09-27T09:55:51Z</dcterms:created>
  <dcterms:modified xsi:type="dcterms:W3CDTF">2020-12-04T07:42:09Z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