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附件" sheetId="1" r:id="rId1"/>
    <sheet name="备份" sheetId="2" state="hidden" r:id="rId2"/>
  </sheets>
  <definedNames>
    <definedName name="_xlnm.Print_Titles" localSheetId="1">'备份'!$3:$6</definedName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<sst xmlns="http://schemas.openxmlformats.org/spreadsheetml/2006/main" count="88" uniqueCount="45">
  <si>
    <t>2019年普通高中建档立卡免学杂费补助资金核定情况表</t>
  </si>
  <si>
    <t>单位：万元</t>
  </si>
  <si>
    <t>序号</t>
  </si>
  <si>
    <t>地区</t>
  </si>
  <si>
    <t>核定全年金额</t>
  </si>
  <si>
    <t>合计</t>
  </si>
  <si>
    <t>中央资金</t>
  </si>
  <si>
    <t>省级资金</t>
  </si>
  <si>
    <t>提前下达</t>
  </si>
  <si>
    <t>本次下达</t>
  </si>
  <si>
    <t>本次收回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</si>
  <si>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</si>
  <si>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</si>
  <si>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</si>
  <si>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</si>
  <si>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</si>
  <si>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</si>
  <si>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</si>
  <si>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</si>
  <si>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</si>
  <si>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</si>
  <si>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</si>
  <si>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</si>
  <si>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</si>
  <si>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</si>
  <si>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</si>
  <si>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</si>
  <si>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</si>
  <si>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</si>
  <si>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</si>
  <si>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</si>
  <si>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</si>
  <si>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2018年学生资助补助经费（普通高中部分）资金表</t>
  </si>
  <si>
    <t>单位: 元</t>
  </si>
  <si>
    <t>免学杂费补助</t>
  </si>
  <si>
    <t>国家助学金</t>
  </si>
  <si>
    <t>本次下达合计</t>
  </si>
  <si>
    <t>核定金额</t>
  </si>
  <si>
    <t>核定</t>
  </si>
  <si>
    <t>A</t>
  </si>
  <si>
    <t>B</t>
  </si>
  <si>
    <t>小计</t>
  </si>
  <si>
    <t>中央</t>
  </si>
  <si>
    <t>省</t>
  </si>
  <si>
    <t>总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</si>
</sst>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0_ ;[Red]\-#,##0.00\ "/>
    <numFmt numFmtId="179" formatCode="0_ "/>
    <numFmt numFmtId="180" formatCode="#,##0_ "/>
    <numFmt numFmtId="181" formatCode="0_ ;[Red]\-0\ "/>
    <numFmt numFmtId="182" formatCode="0_);[Red]\(0\)"/>
  </numFmts>
  <fonts count="53">
    <font>
      <sz val="12"/>
      <name val="宋体"/>
      <family val="0"/>
    </font>
    <font>
      <b/>
      <sz val="12"/>
      <name val="宋体"/>
      <family val="0"/>
    </font>
    <font>
      <sz val="12"/>
      <name val="方正姚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</cellStyleXfs>
  <cellXfs count="79">
    <xf numFmtId="0" fontId="0" fillId="0" borderId="0" xfId="0" applyAlignment="1">
      <alignment vertical="center"/>
    </xf>
    <xf numFmtId="0" fontId="1" fillId="0" borderId="0" xfId="64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vertical="center" wrapText="1"/>
      <protection/>
    </xf>
    <xf numFmtId="0" fontId="50" fillId="0" borderId="0" xfId="64" applyFont="1" applyFill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0" xfId="64" applyFont="1" applyFill="1" applyAlignment="1">
      <alignment horizontal="center" vertical="center" wrapText="1"/>
      <protection/>
    </xf>
    <xf numFmtId="0" fontId="4" fillId="0" borderId="0" xfId="64" applyFont="1" applyFill="1" applyAlignment="1">
      <alignment vertical="center" wrapText="1"/>
      <protection/>
    </xf>
    <xf numFmtId="0" fontId="0" fillId="0" borderId="0" xfId="64" applyFont="1" applyFill="1" applyAlignment="1">
      <alignment horizontal="left" vertical="center" wrapText="1"/>
      <protection/>
    </xf>
    <xf numFmtId="0" fontId="0" fillId="0" borderId="0" xfId="64" applyFont="1" applyFill="1" applyAlignment="1">
      <alignment vertical="center" wrapText="1"/>
      <protection/>
    </xf>
    <xf numFmtId="176" fontId="0" fillId="0" borderId="0" xfId="64" applyNumberFormat="1" applyFont="1" applyFill="1" applyAlignment="1">
      <alignment vertical="center" wrapText="1"/>
      <protection/>
    </xf>
    <xf numFmtId="0" fontId="5" fillId="0" borderId="0" xfId="64" applyFont="1" applyFill="1" applyAlignment="1">
      <alignment horizontal="left" vertical="center" wrapText="1"/>
      <protection/>
    </xf>
    <xf numFmtId="177" fontId="0" fillId="0" borderId="0" xfId="64" applyNumberFormat="1" applyFont="1" applyFill="1" applyAlignment="1">
      <alignment horizontal="right" vertical="center" wrapText="1"/>
      <protection/>
    </xf>
    <xf numFmtId="176" fontId="0" fillId="0" borderId="0" xfId="64" applyNumberFormat="1" applyFont="1" applyFill="1" applyAlignment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64" applyFont="1" applyFill="1" applyBorder="1" applyAlignment="1">
      <alignment horizontal="center" vertical="center" wrapText="1"/>
      <protection/>
    </xf>
    <xf numFmtId="178" fontId="51" fillId="0" borderId="0" xfId="0" applyNumberFormat="1" applyFont="1" applyFill="1" applyBorder="1" applyAlignment="1">
      <alignment vertical="center"/>
    </xf>
    <xf numFmtId="179" fontId="51" fillId="0" borderId="0" xfId="0" applyNumberFormat="1" applyFont="1" applyFill="1" applyBorder="1" applyAlignment="1">
      <alignment vertical="center"/>
    </xf>
    <xf numFmtId="176" fontId="1" fillId="0" borderId="0" xfId="64" applyNumberFormat="1" applyFont="1" applyFill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33" borderId="9" xfId="0" applyNumberFormat="1" applyFont="1" applyFill="1" applyBorder="1" applyAlignment="1">
      <alignment horizontal="center" vertical="center" wrapText="1"/>
    </xf>
    <xf numFmtId="0" fontId="50" fillId="0" borderId="14" xfId="64" applyFont="1" applyFill="1" applyBorder="1" applyAlignment="1">
      <alignment horizontal="center" vertical="center" wrapText="1"/>
      <protection/>
    </xf>
    <xf numFmtId="180" fontId="50" fillId="0" borderId="9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50" fillId="0" borderId="9" xfId="64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176" fontId="51" fillId="0" borderId="9" xfId="0" applyNumberFormat="1" applyFont="1" applyFill="1" applyBorder="1" applyAlignment="1">
      <alignment vertical="center"/>
    </xf>
    <xf numFmtId="181" fontId="9" fillId="0" borderId="9" xfId="65" applyNumberFormat="1" applyFont="1" applyFill="1" applyBorder="1" applyAlignment="1" applyProtection="1">
      <alignment horizontal="center" vertical="center" wrapText="1"/>
      <protection locked="0"/>
    </xf>
    <xf numFmtId="182" fontId="9" fillId="0" borderId="9" xfId="65" applyNumberFormat="1" applyFont="1" applyFill="1" applyBorder="1" applyAlignment="1" applyProtection="1">
      <alignment horizontal="center" vertical="center" wrapText="1"/>
      <protection locked="0"/>
    </xf>
    <xf numFmtId="176" fontId="52" fillId="0" borderId="9" xfId="0" applyNumberFormat="1" applyFont="1" applyFill="1" applyBorder="1" applyAlignment="1">
      <alignment horizontal="right" vertical="center"/>
    </xf>
    <xf numFmtId="176" fontId="52" fillId="0" borderId="9" xfId="0" applyNumberFormat="1" applyFont="1" applyFill="1" applyBorder="1" applyAlignment="1">
      <alignment vertical="center"/>
    </xf>
    <xf numFmtId="181" fontId="9" fillId="0" borderId="9" xfId="66" applyNumberFormat="1" applyFont="1" applyFill="1" applyBorder="1" applyAlignment="1">
      <alignment horizontal="center" vertical="center" wrapText="1"/>
      <protection/>
    </xf>
    <xf numFmtId="177" fontId="9" fillId="0" borderId="9" xfId="64" applyNumberFormat="1" applyFont="1" applyFill="1" applyBorder="1" applyAlignment="1">
      <alignment horizontal="right" vertical="center" wrapText="1"/>
      <protection/>
    </xf>
    <xf numFmtId="0" fontId="4" fillId="0" borderId="9" xfId="64" applyFont="1" applyFill="1" applyBorder="1" applyAlignment="1">
      <alignment vertical="center" wrapText="1"/>
      <protection/>
    </xf>
    <xf numFmtId="181" fontId="9" fillId="0" borderId="9" xfId="64" applyNumberFormat="1" applyFont="1" applyFill="1" applyBorder="1" applyAlignment="1">
      <alignment horizontal="center" vertical="center" wrapText="1"/>
      <protection/>
    </xf>
    <xf numFmtId="181" fontId="9" fillId="0" borderId="9" xfId="0" applyNumberFormat="1" applyFont="1" applyFill="1" applyBorder="1" applyAlignment="1">
      <alignment horizontal="center" vertical="center" wrapText="1"/>
    </xf>
    <xf numFmtId="0" fontId="4" fillId="0" borderId="0" xfId="64" applyFont="1" applyFill="1" applyAlignment="1">
      <alignment horizontal="left" vertical="center" wrapText="1"/>
      <protection/>
    </xf>
    <xf numFmtId="176" fontId="4" fillId="0" borderId="0" xfId="64" applyNumberFormat="1" applyFont="1" applyFill="1" applyAlignment="1">
      <alignment vertical="center" wrapText="1"/>
      <protection/>
    </xf>
    <xf numFmtId="176" fontId="8" fillId="0" borderId="0" xfId="64" applyNumberFormat="1" applyFont="1" applyFill="1" applyBorder="1" applyAlignment="1">
      <alignment horizontal="right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15" xfId="64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 vertical="center" wrapText="1"/>
      <protection/>
    </xf>
    <xf numFmtId="176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176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vertical="center" wrapText="1"/>
      <protection/>
    </xf>
    <xf numFmtId="176" fontId="9" fillId="0" borderId="9" xfId="64" applyNumberFormat="1" applyFont="1" applyFill="1" applyBorder="1" applyAlignment="1">
      <alignment horizontal="right" vertical="center" wrapText="1"/>
      <protection/>
    </xf>
    <xf numFmtId="177" fontId="3" fillId="0" borderId="0" xfId="64" applyNumberFormat="1" applyFont="1" applyFill="1" applyAlignment="1">
      <alignment horizontal="center" vertical="center" wrapText="1"/>
      <protection/>
    </xf>
    <xf numFmtId="177" fontId="3" fillId="0" borderId="0" xfId="64" applyNumberFormat="1" applyFont="1" applyFill="1" applyBorder="1" applyAlignment="1">
      <alignment horizontal="center" vertical="center" wrapText="1"/>
      <protection/>
    </xf>
    <xf numFmtId="176" fontId="3" fillId="0" borderId="0" xfId="64" applyNumberFormat="1" applyFont="1" applyFill="1" applyAlignment="1">
      <alignment horizontal="center" vertical="center" wrapText="1"/>
      <protection/>
    </xf>
    <xf numFmtId="176" fontId="4" fillId="0" borderId="0" xfId="66" applyNumberFormat="1" applyFont="1" applyFill="1" applyBorder="1" applyAlignment="1">
      <alignment horizontal="right" vertical="center" wrapText="1"/>
      <protection/>
    </xf>
    <xf numFmtId="176" fontId="4" fillId="0" borderId="0" xfId="64" applyNumberFormat="1" applyFont="1" applyFill="1" applyAlignment="1">
      <alignment horizontal="center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176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43" fontId="1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43" fontId="1" fillId="0" borderId="9" xfId="64" applyNumberFormat="1" applyFont="1" applyFill="1" applyBorder="1" applyAlignment="1">
      <alignment horizontal="center" vertical="center" wrapText="1"/>
      <protection/>
    </xf>
    <xf numFmtId="181" fontId="4" fillId="0" borderId="9" xfId="65" applyNumberFormat="1" applyFont="1" applyFill="1" applyBorder="1" applyAlignment="1" applyProtection="1">
      <alignment horizontal="center" vertical="center" wrapText="1"/>
      <protection locked="0"/>
    </xf>
    <xf numFmtId="182" fontId="4" fillId="0" borderId="9" xfId="65" applyNumberFormat="1" applyFont="1" applyFill="1" applyBorder="1" applyAlignment="1" applyProtection="1">
      <alignment horizontal="center" vertical="center" wrapText="1"/>
      <protection locked="0"/>
    </xf>
    <xf numFmtId="43" fontId="4" fillId="0" borderId="9" xfId="65" applyNumberFormat="1" applyFont="1" applyFill="1" applyBorder="1" applyAlignment="1" applyProtection="1">
      <alignment horizontal="center" vertical="center" wrapText="1"/>
      <protection locked="0"/>
    </xf>
    <xf numFmtId="43" fontId="4" fillId="0" borderId="9" xfId="64" applyNumberFormat="1" applyFont="1" applyFill="1" applyBorder="1" applyAlignment="1">
      <alignment horizontal="center" vertical="center" wrapText="1"/>
      <protection/>
    </xf>
    <xf numFmtId="181" fontId="4" fillId="0" borderId="9" xfId="66" applyNumberFormat="1" applyFont="1" applyFill="1" applyBorder="1" applyAlignment="1">
      <alignment horizontal="center" vertical="center" wrapText="1"/>
      <protection/>
    </xf>
    <xf numFmtId="181" fontId="4" fillId="0" borderId="9" xfId="64" applyNumberFormat="1" applyFont="1" applyFill="1" applyBorder="1" applyAlignment="1">
      <alignment horizontal="center" vertical="center" wrapText="1"/>
      <protection/>
    </xf>
    <xf numFmtId="43" fontId="4" fillId="0" borderId="9" xfId="64" applyNumberFormat="1" applyFont="1" applyFill="1" applyBorder="1" applyAlignment="1">
      <alignment vertical="center" wrapText="1"/>
      <protection/>
    </xf>
    <xf numFmtId="181" fontId="4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1年秋季学期广东省普通高中国家助学金安排表" xfId="64"/>
    <cellStyle name="常规_越秀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tabSelected="1" zoomScale="85" zoomScaleNormal="85" zoomScaleSheetLayoutView="100" workbookViewId="0" topLeftCell="A1">
      <selection activeCell="F6" activeCellId="1" sqref="D6 F6"/>
    </sheetView>
  </sheetViews>
  <sheetFormatPr defaultColWidth="9.25390625" defaultRowHeight="19.5" customHeight="1"/>
  <cols>
    <col min="1" max="2" width="9.875" style="7" customWidth="1"/>
    <col min="3" max="3" width="16.625" style="7" customWidth="1"/>
    <col min="4" max="5" width="15.125" style="7" customWidth="1"/>
    <col min="6" max="7" width="16.625" style="7" customWidth="1"/>
    <col min="8" max="8" width="15.25390625" style="8" customWidth="1"/>
    <col min="9" max="16384" width="9.25390625" style="8" customWidth="1"/>
  </cols>
  <sheetData>
    <row r="1" spans="1:8" ht="65.2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s="1" customFormat="1" ht="21.75" customHeight="1">
      <c r="A2" s="14"/>
      <c r="B2" s="14"/>
      <c r="C2" s="14"/>
      <c r="D2" s="14"/>
      <c r="E2" s="14"/>
      <c r="F2" s="14"/>
      <c r="G2" s="14"/>
      <c r="H2" s="1" t="s">
        <v>1</v>
      </c>
    </row>
    <row r="3" spans="1:8" s="2" customFormat="1" ht="30" customHeight="1">
      <c r="A3" s="65" t="s">
        <v>2</v>
      </c>
      <c r="B3" s="65" t="s">
        <v>3</v>
      </c>
      <c r="C3" s="66" t="s">
        <v>4</v>
      </c>
      <c r="D3" s="66"/>
      <c r="E3" s="66"/>
      <c r="F3" s="66"/>
      <c r="G3" s="66"/>
      <c r="H3" s="66"/>
    </row>
    <row r="4" spans="1:8" s="2" customFormat="1" ht="30" customHeight="1">
      <c r="A4" s="65"/>
      <c r="B4" s="65"/>
      <c r="C4" s="65" t="s">
        <v>5</v>
      </c>
      <c r="D4" s="67" t="s">
        <v>6</v>
      </c>
      <c r="E4" s="67"/>
      <c r="F4" s="67" t="s">
        <v>7</v>
      </c>
      <c r="G4" s="67"/>
      <c r="H4" s="67"/>
    </row>
    <row r="5" spans="1:8" s="4" customFormat="1" ht="30" customHeight="1">
      <c r="A5" s="67" t="s">
        <v>5</v>
      </c>
      <c r="B5" s="67"/>
      <c r="C5" s="68">
        <f>D6+E6+F6+G6-H6</f>
        <v>9375.550000000001</v>
      </c>
      <c r="D5" s="69" t="s">
        <v>8</v>
      </c>
      <c r="E5" s="69" t="s">
        <v>9</v>
      </c>
      <c r="F5" s="69" t="s">
        <v>8</v>
      </c>
      <c r="G5" s="69" t="s">
        <v>9</v>
      </c>
      <c r="H5" s="69" t="s">
        <v>10</v>
      </c>
    </row>
    <row r="6" spans="1:8" s="4" customFormat="1" ht="30" customHeight="1">
      <c r="A6" s="67"/>
      <c r="B6" s="67"/>
      <c r="C6" s="68"/>
      <c r="D6" s="70">
        <f>SUM(D7:D27)</f>
        <v>650</v>
      </c>
      <c r="E6" s="70">
        <f>SUM(E7:E27)</f>
        <v>2070</v>
      </c>
      <c r="F6" s="70">
        <f>SUM(F7:F27)</f>
        <v>7758.050000000001</v>
      </c>
      <c r="G6" s="70">
        <f>SUM(G7:G27)</f>
        <v>0</v>
      </c>
      <c r="H6" s="70">
        <f>SUM(H7:H27)</f>
        <v>1102.5</v>
      </c>
    </row>
    <row r="7" spans="1:8" s="5" customFormat="1" ht="30" customHeight="1">
      <c r="A7" s="71">
        <v>601</v>
      </c>
      <c r="B7" s="72" t="s">
        <v>11</v>
      </c>
      <c r="C7" s="73">
        <f>D7+E7+F7+G7-H7</f>
        <v>109.05</v>
      </c>
      <c r="D7" s="73"/>
      <c r="E7" s="73">
        <v>76</v>
      </c>
      <c r="F7" s="73">
        <v>33.05</v>
      </c>
      <c r="G7" s="73">
        <v>0</v>
      </c>
      <c r="H7" s="74">
        <v>0</v>
      </c>
    </row>
    <row r="8" spans="1:8" s="6" customFormat="1" ht="30" customHeight="1">
      <c r="A8" s="75">
        <v>602</v>
      </c>
      <c r="B8" s="72" t="s">
        <v>12</v>
      </c>
      <c r="C8" s="73">
        <f aca="true" t="shared" si="0" ref="C8:C27">D8+E8+F8+G8-H8</f>
        <v>42.8</v>
      </c>
      <c r="D8" s="73"/>
      <c r="E8" s="73">
        <v>0</v>
      </c>
      <c r="F8" s="73">
        <v>42.8</v>
      </c>
      <c r="G8" s="73">
        <v>0</v>
      </c>
      <c r="H8" s="74">
        <v>0</v>
      </c>
    </row>
    <row r="9" spans="1:8" s="6" customFormat="1" ht="30" customHeight="1">
      <c r="A9" s="75">
        <v>603</v>
      </c>
      <c r="B9" s="72" t="s">
        <v>13</v>
      </c>
      <c r="C9" s="73">
        <f t="shared" si="0"/>
        <v>90.15</v>
      </c>
      <c r="D9" s="73"/>
      <c r="E9" s="73">
        <v>62.5</v>
      </c>
      <c r="F9" s="73">
        <v>27.65</v>
      </c>
      <c r="G9" s="73">
        <v>0</v>
      </c>
      <c r="H9" s="74">
        <v>0</v>
      </c>
    </row>
    <row r="10" spans="1:8" s="6" customFormat="1" ht="30" customHeight="1">
      <c r="A10" s="75">
        <v>604</v>
      </c>
      <c r="B10" s="72" t="s">
        <v>14</v>
      </c>
      <c r="C10" s="73">
        <f t="shared" si="0"/>
        <v>468.05</v>
      </c>
      <c r="D10" s="73"/>
      <c r="E10" s="73">
        <v>54.25</v>
      </c>
      <c r="F10" s="73">
        <v>413.8</v>
      </c>
      <c r="G10" s="73">
        <v>0</v>
      </c>
      <c r="H10" s="74">
        <v>0</v>
      </c>
    </row>
    <row r="11" spans="1:8" s="6" customFormat="1" ht="30" customHeight="1">
      <c r="A11" s="75">
        <v>605</v>
      </c>
      <c r="B11" s="72" t="s">
        <v>15</v>
      </c>
      <c r="C11" s="73">
        <f t="shared" si="0"/>
        <v>166.35</v>
      </c>
      <c r="D11" s="73"/>
      <c r="E11" s="73">
        <v>119.75</v>
      </c>
      <c r="F11" s="73">
        <v>46.6</v>
      </c>
      <c r="G11" s="73">
        <v>0</v>
      </c>
      <c r="H11" s="74">
        <v>0</v>
      </c>
    </row>
    <row r="12" spans="1:8" s="6" customFormat="1" ht="30" customHeight="1">
      <c r="A12" s="75">
        <v>606</v>
      </c>
      <c r="B12" s="72" t="s">
        <v>16</v>
      </c>
      <c r="C12" s="73">
        <f t="shared" si="0"/>
        <v>290.05</v>
      </c>
      <c r="D12" s="73">
        <v>31</v>
      </c>
      <c r="E12" s="73">
        <v>8</v>
      </c>
      <c r="F12" s="73">
        <v>251.05</v>
      </c>
      <c r="G12" s="73">
        <v>0</v>
      </c>
      <c r="H12" s="74">
        <v>0</v>
      </c>
    </row>
    <row r="13" spans="1:8" s="6" customFormat="1" ht="30" customHeight="1">
      <c r="A13" s="75">
        <v>607</v>
      </c>
      <c r="B13" s="72" t="s">
        <v>17</v>
      </c>
      <c r="C13" s="73">
        <f t="shared" si="0"/>
        <v>409</v>
      </c>
      <c r="D13" s="73"/>
      <c r="E13" s="73">
        <v>21.75</v>
      </c>
      <c r="F13" s="73">
        <v>387.25</v>
      </c>
      <c r="G13" s="73">
        <v>0</v>
      </c>
      <c r="H13" s="74">
        <v>0</v>
      </c>
    </row>
    <row r="14" spans="1:8" s="6" customFormat="1" ht="30" customHeight="1">
      <c r="A14" s="75">
        <v>608</v>
      </c>
      <c r="B14" s="72" t="s">
        <v>18</v>
      </c>
      <c r="C14" s="73">
        <f t="shared" si="0"/>
        <v>537.15</v>
      </c>
      <c r="D14" s="73"/>
      <c r="E14" s="73">
        <v>22</v>
      </c>
      <c r="F14" s="73">
        <v>515.15</v>
      </c>
      <c r="G14" s="73">
        <v>0</v>
      </c>
      <c r="H14" s="74">
        <v>0</v>
      </c>
    </row>
    <row r="15" spans="1:8" s="6" customFormat="1" ht="30" customHeight="1">
      <c r="A15" s="75">
        <v>609</v>
      </c>
      <c r="B15" s="72" t="s">
        <v>19</v>
      </c>
      <c r="C15" s="73">
        <f t="shared" si="0"/>
        <v>317.7</v>
      </c>
      <c r="D15" s="73"/>
      <c r="E15" s="73">
        <v>82.25</v>
      </c>
      <c r="F15" s="73">
        <v>235.45</v>
      </c>
      <c r="G15" s="73">
        <v>0</v>
      </c>
      <c r="H15" s="74">
        <v>0</v>
      </c>
    </row>
    <row r="16" spans="1:8" s="6" customFormat="1" ht="30" customHeight="1">
      <c r="A16" s="75">
        <v>610</v>
      </c>
      <c r="B16" s="72" t="s">
        <v>20</v>
      </c>
      <c r="C16" s="73">
        <f t="shared" si="0"/>
        <v>421.75</v>
      </c>
      <c r="D16" s="73"/>
      <c r="E16" s="73">
        <v>15.5</v>
      </c>
      <c r="F16" s="73">
        <v>406.25</v>
      </c>
      <c r="G16" s="73">
        <v>0</v>
      </c>
      <c r="H16" s="74">
        <v>0</v>
      </c>
    </row>
    <row r="17" spans="1:8" s="6" customFormat="1" ht="30" customHeight="1">
      <c r="A17" s="75">
        <v>611</v>
      </c>
      <c r="B17" s="72" t="s">
        <v>21</v>
      </c>
      <c r="C17" s="73">
        <f t="shared" si="0"/>
        <v>88.55</v>
      </c>
      <c r="D17" s="73"/>
      <c r="E17" s="73">
        <v>87.25</v>
      </c>
      <c r="F17" s="73">
        <v>1.3</v>
      </c>
      <c r="G17" s="73">
        <v>0</v>
      </c>
      <c r="H17" s="74">
        <v>0</v>
      </c>
    </row>
    <row r="18" spans="1:8" s="6" customFormat="1" ht="30" customHeight="1">
      <c r="A18" s="75">
        <v>612</v>
      </c>
      <c r="B18" s="72" t="s">
        <v>22</v>
      </c>
      <c r="C18" s="73">
        <f t="shared" si="0"/>
        <v>106</v>
      </c>
      <c r="D18" s="73"/>
      <c r="E18" s="73">
        <v>56.75</v>
      </c>
      <c r="F18" s="73">
        <v>49.25</v>
      </c>
      <c r="G18" s="73">
        <v>0</v>
      </c>
      <c r="H18" s="74">
        <v>0</v>
      </c>
    </row>
    <row r="19" spans="1:8" s="6" customFormat="1" ht="30" customHeight="1">
      <c r="A19" s="75">
        <v>613</v>
      </c>
      <c r="B19" s="72" t="s">
        <v>23</v>
      </c>
      <c r="C19" s="73">
        <f t="shared" si="0"/>
        <v>207.8</v>
      </c>
      <c r="D19" s="73"/>
      <c r="E19" s="73">
        <v>157</v>
      </c>
      <c r="F19" s="73">
        <v>50.8</v>
      </c>
      <c r="G19" s="73">
        <v>0</v>
      </c>
      <c r="H19" s="74">
        <v>0</v>
      </c>
    </row>
    <row r="20" spans="1:8" s="5" customFormat="1" ht="30" customHeight="1">
      <c r="A20" s="76">
        <v>614</v>
      </c>
      <c r="B20" s="72" t="s">
        <v>24</v>
      </c>
      <c r="C20" s="73">
        <f t="shared" si="0"/>
        <v>268</v>
      </c>
      <c r="D20" s="73"/>
      <c r="E20" s="73">
        <v>24.5</v>
      </c>
      <c r="F20" s="73">
        <v>243.5</v>
      </c>
      <c r="G20" s="73">
        <v>0</v>
      </c>
      <c r="H20" s="74">
        <v>0</v>
      </c>
    </row>
    <row r="21" spans="1:8" s="6" customFormat="1" ht="30" customHeight="1">
      <c r="A21" s="76">
        <v>615</v>
      </c>
      <c r="B21" s="72" t="s">
        <v>25</v>
      </c>
      <c r="C21" s="73">
        <f t="shared" si="0"/>
        <v>2536.15</v>
      </c>
      <c r="D21" s="73">
        <v>449</v>
      </c>
      <c r="E21" s="73">
        <v>1125.25</v>
      </c>
      <c r="F21" s="73">
        <v>2064.4</v>
      </c>
      <c r="G21" s="73">
        <v>0</v>
      </c>
      <c r="H21" s="77">
        <v>1102.5</v>
      </c>
    </row>
    <row r="22" spans="1:8" s="6" customFormat="1" ht="30" customHeight="1">
      <c r="A22" s="76">
        <v>616</v>
      </c>
      <c r="B22" s="72" t="s">
        <v>26</v>
      </c>
      <c r="C22" s="73">
        <f t="shared" si="0"/>
        <v>1057.45</v>
      </c>
      <c r="D22" s="73"/>
      <c r="E22" s="73">
        <v>16.75</v>
      </c>
      <c r="F22" s="73">
        <v>1040.7</v>
      </c>
      <c r="G22" s="73">
        <v>0</v>
      </c>
      <c r="H22" s="77">
        <v>0</v>
      </c>
    </row>
    <row r="23" spans="1:8" s="6" customFormat="1" ht="30" customHeight="1">
      <c r="A23" s="76">
        <v>617</v>
      </c>
      <c r="B23" s="72" t="s">
        <v>27</v>
      </c>
      <c r="C23" s="73">
        <f t="shared" si="0"/>
        <v>348.45</v>
      </c>
      <c r="D23" s="73"/>
      <c r="E23" s="73">
        <v>52.75</v>
      </c>
      <c r="F23" s="73">
        <v>295.7</v>
      </c>
      <c r="G23" s="73">
        <v>0</v>
      </c>
      <c r="H23" s="77">
        <v>0</v>
      </c>
    </row>
    <row r="24" spans="1:8" s="6" customFormat="1" ht="30" customHeight="1">
      <c r="A24" s="76">
        <v>618</v>
      </c>
      <c r="B24" s="72" t="s">
        <v>28</v>
      </c>
      <c r="C24" s="73">
        <f t="shared" si="0"/>
        <v>577.95</v>
      </c>
      <c r="D24" s="73">
        <v>170</v>
      </c>
      <c r="E24" s="73">
        <v>27.25</v>
      </c>
      <c r="F24" s="73">
        <v>380.7</v>
      </c>
      <c r="G24" s="73">
        <v>0</v>
      </c>
      <c r="H24" s="77">
        <v>0</v>
      </c>
    </row>
    <row r="25" spans="1:8" s="5" customFormat="1" ht="30" customHeight="1">
      <c r="A25" s="78">
        <v>619</v>
      </c>
      <c r="B25" s="72" t="s">
        <v>29</v>
      </c>
      <c r="C25" s="73">
        <f t="shared" si="0"/>
        <v>183.45</v>
      </c>
      <c r="D25" s="73"/>
      <c r="E25" s="73">
        <v>19.25</v>
      </c>
      <c r="F25" s="73">
        <v>164.2</v>
      </c>
      <c r="G25" s="73">
        <v>0</v>
      </c>
      <c r="H25" s="74">
        <v>0</v>
      </c>
    </row>
    <row r="26" spans="1:8" s="6" customFormat="1" ht="30" customHeight="1">
      <c r="A26" s="78">
        <v>620</v>
      </c>
      <c r="B26" s="72" t="s">
        <v>30</v>
      </c>
      <c r="C26" s="73">
        <f t="shared" si="0"/>
        <v>597.1</v>
      </c>
      <c r="D26" s="73"/>
      <c r="E26" s="73">
        <v>31.5</v>
      </c>
      <c r="F26" s="73">
        <v>565.6</v>
      </c>
      <c r="G26" s="73">
        <v>0</v>
      </c>
      <c r="H26" s="77">
        <v>0</v>
      </c>
    </row>
    <row r="27" spans="1:8" s="6" customFormat="1" ht="30" customHeight="1">
      <c r="A27" s="78">
        <v>621</v>
      </c>
      <c r="B27" s="72" t="s">
        <v>31</v>
      </c>
      <c r="C27" s="73">
        <f t="shared" si="0"/>
        <v>552.6</v>
      </c>
      <c r="D27" s="73"/>
      <c r="E27" s="73">
        <v>9.75</v>
      </c>
      <c r="F27" s="73">
        <v>542.85</v>
      </c>
      <c r="G27" s="73">
        <v>0</v>
      </c>
      <c r="H27" s="77">
        <v>0</v>
      </c>
    </row>
    <row r="28" spans="1:7" s="6" customFormat="1" ht="19.5" customHeight="1">
      <c r="A28" s="43"/>
      <c r="B28" s="43"/>
      <c r="C28" s="43"/>
      <c r="D28" s="43"/>
      <c r="E28" s="43"/>
      <c r="F28" s="43"/>
      <c r="G28" s="43"/>
    </row>
    <row r="29" spans="1:7" s="6" customFormat="1" ht="19.5" customHeight="1">
      <c r="A29" s="43"/>
      <c r="B29" s="43"/>
      <c r="C29" s="43"/>
      <c r="D29" s="43"/>
      <c r="E29" s="43"/>
      <c r="F29" s="43"/>
      <c r="G29" s="43"/>
    </row>
    <row r="30" spans="1:7" s="6" customFormat="1" ht="19.5" customHeight="1">
      <c r="A30" s="43"/>
      <c r="B30" s="43"/>
      <c r="C30" s="43"/>
      <c r="D30" s="43"/>
      <c r="E30" s="43"/>
      <c r="F30" s="43"/>
      <c r="G30" s="43"/>
    </row>
    <row r="31" spans="1:7" s="6" customFormat="1" ht="19.5" customHeight="1">
      <c r="A31" s="43"/>
      <c r="B31" s="43"/>
      <c r="C31" s="43"/>
      <c r="D31" s="43"/>
      <c r="E31" s="43"/>
      <c r="F31" s="43"/>
      <c r="G31" s="43"/>
    </row>
  </sheetData>
  <sheetProtection/>
  <mergeCells count="8">
    <mergeCell ref="A1:H1"/>
    <mergeCell ref="C3:H3"/>
    <mergeCell ref="D4:E4"/>
    <mergeCell ref="F4:H4"/>
    <mergeCell ref="A3:A4"/>
    <mergeCell ref="B3:B4"/>
    <mergeCell ref="C5:C6"/>
    <mergeCell ref="A5:B6"/>
  </mergeCells>
  <printOptions/>
  <pageMargins left="0.75" right="0.75" top="0.98" bottom="0.98" header="0.51" footer="0.51"/>
  <pageSetup fitToHeight="0" fitToWidth="1" orientation="portrait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2"/>
  <sheetViews>
    <sheetView zoomScale="85" zoomScaleNormal="85" zoomScaleSheetLayoutView="100" workbookViewId="0" topLeftCell="D1">
      <selection activeCell="J8" sqref="J8"/>
    </sheetView>
  </sheetViews>
  <sheetFormatPr defaultColWidth="9.25390625" defaultRowHeight="19.5" customHeight="1"/>
  <cols>
    <col min="1" max="2" width="9.875" style="7" customWidth="1"/>
    <col min="3" max="3" width="12.75390625" style="7" customWidth="1"/>
    <col min="4" max="7" width="16.375" style="8" customWidth="1"/>
    <col min="8" max="10" width="16.375" style="9" customWidth="1"/>
    <col min="11" max="11" width="13.875" style="8" customWidth="1"/>
    <col min="12" max="12" width="11.625" style="8" customWidth="1"/>
    <col min="13" max="13" width="13.25390625" style="8" customWidth="1"/>
    <col min="14" max="14" width="9.25390625" style="8" customWidth="1"/>
    <col min="15" max="16" width="13.25390625" style="8" customWidth="1"/>
    <col min="17" max="20" width="12.75390625" style="8" customWidth="1"/>
    <col min="21" max="21" width="16.625" style="8" customWidth="1"/>
    <col min="22" max="16384" width="9.25390625" style="8" customWidth="1"/>
  </cols>
  <sheetData>
    <row r="1" spans="1:10" ht="22.5" customHeight="1">
      <c r="A1" s="10"/>
      <c r="D1" s="11"/>
      <c r="E1" s="11"/>
      <c r="F1" s="11"/>
      <c r="G1" s="11"/>
      <c r="H1" s="12"/>
      <c r="I1" s="12"/>
      <c r="J1" s="12"/>
    </row>
    <row r="2" spans="1:10" ht="65.25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</row>
    <row r="3" spans="1:13" s="1" customFormat="1" ht="21.75" customHeight="1">
      <c r="A3" s="14"/>
      <c r="B3" s="14"/>
      <c r="C3" s="14"/>
      <c r="D3" s="15"/>
      <c r="E3" s="15"/>
      <c r="F3" s="16"/>
      <c r="G3" s="14"/>
      <c r="H3" s="17"/>
      <c r="J3" s="45"/>
      <c r="M3" s="45" t="s">
        <v>33</v>
      </c>
    </row>
    <row r="4" spans="1:13" s="2" customFormat="1" ht="30" customHeight="1">
      <c r="A4" s="18" t="s">
        <v>2</v>
      </c>
      <c r="B4" s="18" t="s">
        <v>3</v>
      </c>
      <c r="C4" s="19" t="s">
        <v>34</v>
      </c>
      <c r="D4" s="20"/>
      <c r="E4" s="20"/>
      <c r="F4" s="20"/>
      <c r="G4" s="21"/>
      <c r="H4" s="18" t="s">
        <v>35</v>
      </c>
      <c r="I4" s="18"/>
      <c r="J4" s="18"/>
      <c r="K4" s="18"/>
      <c r="L4" s="18"/>
      <c r="M4" s="46" t="s">
        <v>36</v>
      </c>
    </row>
    <row r="5" spans="1:20" s="2" customFormat="1" ht="30" customHeight="1">
      <c r="A5" s="18"/>
      <c r="B5" s="18"/>
      <c r="C5" s="22" t="s">
        <v>37</v>
      </c>
      <c r="D5" s="23"/>
      <c r="E5" s="24"/>
      <c r="F5" s="25" t="s">
        <v>8</v>
      </c>
      <c r="G5" s="25" t="s">
        <v>9</v>
      </c>
      <c r="H5" s="26" t="s">
        <v>37</v>
      </c>
      <c r="I5" s="26"/>
      <c r="J5" s="26"/>
      <c r="K5" s="47" t="s">
        <v>8</v>
      </c>
      <c r="L5" s="47" t="s">
        <v>9</v>
      </c>
      <c r="M5" s="48"/>
      <c r="O5" s="49" t="s">
        <v>9</v>
      </c>
      <c r="P5" s="49"/>
      <c r="Q5" s="49" t="s">
        <v>8</v>
      </c>
      <c r="R5" s="49"/>
      <c r="S5" s="49" t="s">
        <v>38</v>
      </c>
      <c r="T5" s="49"/>
    </row>
    <row r="6" spans="1:21" s="3" customFormat="1" ht="26.25" customHeight="1">
      <c r="A6" s="27" t="s">
        <v>39</v>
      </c>
      <c r="B6" s="27" t="s">
        <v>40</v>
      </c>
      <c r="C6" s="27" t="s">
        <v>41</v>
      </c>
      <c r="D6" s="28" t="s">
        <v>42</v>
      </c>
      <c r="E6" s="28" t="s">
        <v>43</v>
      </c>
      <c r="F6" s="29"/>
      <c r="G6" s="29"/>
      <c r="H6" s="30" t="s">
        <v>41</v>
      </c>
      <c r="I6" s="28" t="s">
        <v>42</v>
      </c>
      <c r="J6" s="28" t="s">
        <v>43</v>
      </c>
      <c r="K6" s="47"/>
      <c r="L6" s="47"/>
      <c r="M6" s="50"/>
      <c r="O6" s="3" t="s">
        <v>42</v>
      </c>
      <c r="P6" s="3" t="s">
        <v>43</v>
      </c>
      <c r="Q6" s="3" t="s">
        <v>42</v>
      </c>
      <c r="R6" s="3" t="s">
        <v>43</v>
      </c>
      <c r="S6" s="3" t="s">
        <v>42</v>
      </c>
      <c r="T6" s="3" t="s">
        <v>43</v>
      </c>
      <c r="U6" s="3" t="s">
        <v>44</v>
      </c>
    </row>
    <row r="7" spans="1:21" s="4" customFormat="1" ht="30" customHeight="1">
      <c r="A7" s="31" t="s">
        <v>5</v>
      </c>
      <c r="B7" s="32"/>
      <c r="C7" s="33">
        <v>83487000</v>
      </c>
      <c r="D7" s="33">
        <v>8460000</v>
      </c>
      <c r="E7" s="33">
        <v>75027000</v>
      </c>
      <c r="F7" s="33">
        <v>83487000</v>
      </c>
      <c r="G7" s="33"/>
      <c r="H7" s="33">
        <f>I7+J7</f>
        <v>266976000</v>
      </c>
      <c r="I7" s="33">
        <f>SUM(I8:I28)</f>
        <v>34070000</v>
      </c>
      <c r="J7" s="33">
        <f>SUM(J8:J28)</f>
        <v>232906000</v>
      </c>
      <c r="K7" s="33">
        <v>261256000</v>
      </c>
      <c r="L7" s="33">
        <v>5720000</v>
      </c>
      <c r="M7" s="51">
        <f>G7+L7</f>
        <v>5720000</v>
      </c>
      <c r="P7" s="52"/>
      <c r="Q7" s="52"/>
      <c r="R7" s="52"/>
      <c r="U7" s="59">
        <f>SUM(U8:U28)</f>
        <v>266976000</v>
      </c>
    </row>
    <row r="8" spans="1:21" s="5" customFormat="1" ht="30" customHeight="1">
      <c r="A8" s="34">
        <v>601</v>
      </c>
      <c r="B8" s="35" t="s">
        <v>11</v>
      </c>
      <c r="C8" s="36">
        <v>830500</v>
      </c>
      <c r="D8" s="36">
        <v>0</v>
      </c>
      <c r="E8" s="36">
        <v>830500</v>
      </c>
      <c r="F8" s="36">
        <v>830500</v>
      </c>
      <c r="G8" s="36"/>
      <c r="H8" s="37">
        <f aca="true" t="shared" si="0" ref="H8:H28">I8+J8</f>
        <v>386800</v>
      </c>
      <c r="I8" s="36">
        <v>386800</v>
      </c>
      <c r="J8" s="36">
        <v>0</v>
      </c>
      <c r="K8" s="37">
        <v>386800</v>
      </c>
      <c r="L8" s="37">
        <v>0</v>
      </c>
      <c r="M8" s="53">
        <f aca="true" t="shared" si="1" ref="M8:M28">G8+L8</f>
        <v>0</v>
      </c>
      <c r="P8" s="54"/>
      <c r="Q8" s="60">
        <v>386800</v>
      </c>
      <c r="R8" s="60">
        <v>0</v>
      </c>
      <c r="S8" s="61">
        <f>O8+Q8</f>
        <v>386800</v>
      </c>
      <c r="T8" s="61">
        <f>P8+R8</f>
        <v>0</v>
      </c>
      <c r="U8" s="61">
        <f>S8+T8</f>
        <v>386800</v>
      </c>
    </row>
    <row r="9" spans="1:21" s="6" customFormat="1" ht="30" customHeight="1">
      <c r="A9" s="38">
        <v>602</v>
      </c>
      <c r="B9" s="35" t="s">
        <v>12</v>
      </c>
      <c r="C9" s="36">
        <v>81000</v>
      </c>
      <c r="D9" s="36">
        <v>0</v>
      </c>
      <c r="E9" s="36">
        <v>81000</v>
      </c>
      <c r="F9" s="36">
        <v>81000</v>
      </c>
      <c r="G9" s="39"/>
      <c r="H9" s="40"/>
      <c r="I9" s="40">
        <v>0</v>
      </c>
      <c r="J9" s="40">
        <v>0</v>
      </c>
      <c r="K9" s="40"/>
      <c r="L9" s="40"/>
      <c r="M9" s="53">
        <f>G9+L10</f>
        <v>0</v>
      </c>
      <c r="P9" s="55"/>
      <c r="Q9" s="55"/>
      <c r="R9" s="55"/>
      <c r="S9" s="61">
        <f aca="true" t="shared" si="2" ref="S9:S28">O9+Q9</f>
        <v>0</v>
      </c>
      <c r="T9" s="61">
        <f aca="true" t="shared" si="3" ref="T9:T28">P9+R9</f>
        <v>0</v>
      </c>
      <c r="U9" s="61">
        <f aca="true" t="shared" si="4" ref="U9:U28">S9+T9</f>
        <v>0</v>
      </c>
    </row>
    <row r="10" spans="1:21" s="6" customFormat="1" ht="30" customHeight="1">
      <c r="A10" s="38">
        <v>603</v>
      </c>
      <c r="B10" s="35" t="s">
        <v>13</v>
      </c>
      <c r="C10" s="36">
        <v>338000</v>
      </c>
      <c r="D10" s="36">
        <v>0</v>
      </c>
      <c r="E10" s="36">
        <v>338000</v>
      </c>
      <c r="F10" s="36">
        <v>338000</v>
      </c>
      <c r="G10" s="39"/>
      <c r="H10" s="37">
        <f aca="true" t="shared" si="5" ref="H10:H28">I10+J10</f>
        <v>464400</v>
      </c>
      <c r="I10" s="56">
        <v>464400</v>
      </c>
      <c r="J10" s="36">
        <v>0</v>
      </c>
      <c r="K10" s="37">
        <v>464400</v>
      </c>
      <c r="L10" s="37">
        <v>0</v>
      </c>
      <c r="M10" s="53"/>
      <c r="P10" s="55"/>
      <c r="Q10" s="62">
        <v>464400</v>
      </c>
      <c r="R10" s="62">
        <v>0</v>
      </c>
      <c r="S10" s="61">
        <f t="shared" si="2"/>
        <v>464400</v>
      </c>
      <c r="T10" s="61">
        <f t="shared" si="3"/>
        <v>0</v>
      </c>
      <c r="U10" s="61">
        <f t="shared" si="4"/>
        <v>464400</v>
      </c>
    </row>
    <row r="11" spans="1:21" s="6" customFormat="1" ht="30" customHeight="1">
      <c r="A11" s="38">
        <v>604</v>
      </c>
      <c r="B11" s="35" t="s">
        <v>14</v>
      </c>
      <c r="C11" s="36">
        <v>5568000</v>
      </c>
      <c r="D11" s="36">
        <v>0</v>
      </c>
      <c r="E11" s="36">
        <v>5568000</v>
      </c>
      <c r="F11" s="36">
        <v>5568000</v>
      </c>
      <c r="G11" s="39"/>
      <c r="H11" s="37">
        <f t="shared" si="5"/>
        <v>22301440</v>
      </c>
      <c r="I11" s="56">
        <v>21999278</v>
      </c>
      <c r="J11" s="36">
        <v>302162</v>
      </c>
      <c r="K11" s="37">
        <v>20907600</v>
      </c>
      <c r="L11" s="37">
        <v>1393840</v>
      </c>
      <c r="M11" s="53">
        <f>L11+G11</f>
        <v>1393840</v>
      </c>
      <c r="O11" s="57">
        <v>1091678</v>
      </c>
      <c r="P11" s="58">
        <v>302162</v>
      </c>
      <c r="Q11" s="62">
        <v>20907600</v>
      </c>
      <c r="R11" s="62">
        <v>0</v>
      </c>
      <c r="S11" s="61">
        <f t="shared" si="2"/>
        <v>21999278</v>
      </c>
      <c r="T11" s="61">
        <f t="shared" si="3"/>
        <v>302162</v>
      </c>
      <c r="U11" s="61">
        <f t="shared" si="4"/>
        <v>22301440</v>
      </c>
    </row>
    <row r="12" spans="1:21" s="6" customFormat="1" ht="30" customHeight="1">
      <c r="A12" s="38">
        <v>605</v>
      </c>
      <c r="B12" s="35" t="s">
        <v>15</v>
      </c>
      <c r="C12" s="36">
        <v>290500</v>
      </c>
      <c r="D12" s="36">
        <v>0</v>
      </c>
      <c r="E12" s="36">
        <v>290500</v>
      </c>
      <c r="F12" s="36">
        <v>290500</v>
      </c>
      <c r="G12" s="39"/>
      <c r="H12" s="37">
        <f t="shared" si="5"/>
        <v>96000</v>
      </c>
      <c r="I12" s="56">
        <v>96000</v>
      </c>
      <c r="J12" s="36">
        <v>0</v>
      </c>
      <c r="K12" s="37">
        <v>96000</v>
      </c>
      <c r="L12" s="37">
        <v>0</v>
      </c>
      <c r="M12" s="53">
        <f aca="true" t="shared" si="6" ref="M12:M28">L12+G12</f>
        <v>0</v>
      </c>
      <c r="P12" s="55"/>
      <c r="Q12" s="62">
        <v>96000</v>
      </c>
      <c r="R12" s="62">
        <v>0</v>
      </c>
      <c r="S12" s="61">
        <f t="shared" si="2"/>
        <v>96000</v>
      </c>
      <c r="T12" s="61">
        <f t="shared" si="3"/>
        <v>0</v>
      </c>
      <c r="U12" s="61">
        <f t="shared" si="4"/>
        <v>96000</v>
      </c>
    </row>
    <row r="13" spans="1:21" s="6" customFormat="1" ht="30" customHeight="1">
      <c r="A13" s="38">
        <v>606</v>
      </c>
      <c r="B13" s="35" t="s">
        <v>16</v>
      </c>
      <c r="C13" s="36">
        <v>3025500</v>
      </c>
      <c r="D13" s="36">
        <v>2080000</v>
      </c>
      <c r="E13" s="36">
        <v>945500</v>
      </c>
      <c r="F13" s="36">
        <v>3025500</v>
      </c>
      <c r="G13" s="39"/>
      <c r="H13" s="37">
        <f t="shared" si="5"/>
        <v>12461040</v>
      </c>
      <c r="I13" s="56">
        <v>8420232</v>
      </c>
      <c r="J13" s="36">
        <v>4040808</v>
      </c>
      <c r="K13" s="37">
        <v>11586400</v>
      </c>
      <c r="L13" s="37">
        <v>874640</v>
      </c>
      <c r="M13" s="53">
        <f t="shared" si="6"/>
        <v>874640</v>
      </c>
      <c r="O13" s="57">
        <v>685032</v>
      </c>
      <c r="P13" s="58">
        <v>189608</v>
      </c>
      <c r="Q13" s="62">
        <v>7735200</v>
      </c>
      <c r="R13" s="62">
        <v>3851200</v>
      </c>
      <c r="S13" s="61">
        <f t="shared" si="2"/>
        <v>8420232</v>
      </c>
      <c r="T13" s="61">
        <f t="shared" si="3"/>
        <v>4040808</v>
      </c>
      <c r="U13" s="61">
        <f t="shared" si="4"/>
        <v>12461040</v>
      </c>
    </row>
    <row r="14" spans="1:21" s="6" customFormat="1" ht="30" customHeight="1">
      <c r="A14" s="38">
        <v>607</v>
      </c>
      <c r="B14" s="35" t="s">
        <v>17</v>
      </c>
      <c r="C14" s="36">
        <v>5053500</v>
      </c>
      <c r="D14" s="36">
        <v>3070000</v>
      </c>
      <c r="E14" s="36">
        <v>1983500</v>
      </c>
      <c r="F14" s="36">
        <v>5053500</v>
      </c>
      <c r="G14" s="39"/>
      <c r="H14" s="37">
        <f t="shared" si="5"/>
        <v>24316480</v>
      </c>
      <c r="I14" s="56">
        <v>932717</v>
      </c>
      <c r="J14" s="36">
        <v>23383763</v>
      </c>
      <c r="K14" s="37">
        <v>23125600</v>
      </c>
      <c r="L14" s="37">
        <v>1190880</v>
      </c>
      <c r="M14" s="53">
        <f t="shared" si="6"/>
        <v>1190880</v>
      </c>
      <c r="O14" s="6">
        <v>932717</v>
      </c>
      <c r="P14" s="55">
        <v>258163</v>
      </c>
      <c r="Q14" s="62">
        <v>0</v>
      </c>
      <c r="R14" s="62">
        <v>23125600</v>
      </c>
      <c r="S14" s="61">
        <f t="shared" si="2"/>
        <v>932717</v>
      </c>
      <c r="T14" s="61">
        <f t="shared" si="3"/>
        <v>23383763</v>
      </c>
      <c r="U14" s="61">
        <f t="shared" si="4"/>
        <v>24316480</v>
      </c>
    </row>
    <row r="15" spans="1:21" s="6" customFormat="1" ht="30" customHeight="1">
      <c r="A15" s="38">
        <v>608</v>
      </c>
      <c r="B15" s="35" t="s">
        <v>18</v>
      </c>
      <c r="C15" s="36">
        <v>6720000</v>
      </c>
      <c r="D15" s="36">
        <v>0</v>
      </c>
      <c r="E15" s="36">
        <v>6720000</v>
      </c>
      <c r="F15" s="36">
        <v>6720000</v>
      </c>
      <c r="G15" s="39"/>
      <c r="H15" s="37">
        <f t="shared" si="5"/>
        <v>30005040</v>
      </c>
      <c r="I15" s="56">
        <v>1224198</v>
      </c>
      <c r="J15" s="36">
        <v>28780842</v>
      </c>
      <c r="K15" s="37">
        <v>28442000</v>
      </c>
      <c r="L15" s="37">
        <v>1563040</v>
      </c>
      <c r="M15" s="53">
        <f t="shared" si="6"/>
        <v>1563040</v>
      </c>
      <c r="O15" s="6">
        <v>1224198</v>
      </c>
      <c r="P15" s="55">
        <v>338842</v>
      </c>
      <c r="Q15" s="62">
        <v>0</v>
      </c>
      <c r="R15" s="62">
        <v>28442000</v>
      </c>
      <c r="S15" s="61">
        <f t="shared" si="2"/>
        <v>1224198</v>
      </c>
      <c r="T15" s="61">
        <f t="shared" si="3"/>
        <v>28780842</v>
      </c>
      <c r="U15" s="61">
        <f t="shared" si="4"/>
        <v>30005040</v>
      </c>
    </row>
    <row r="16" spans="1:21" s="6" customFormat="1" ht="30" customHeight="1">
      <c r="A16" s="38">
        <v>609</v>
      </c>
      <c r="B16" s="35" t="s">
        <v>19</v>
      </c>
      <c r="C16" s="36">
        <v>3160000</v>
      </c>
      <c r="D16" s="36">
        <v>0</v>
      </c>
      <c r="E16" s="36">
        <v>3160000</v>
      </c>
      <c r="F16" s="36">
        <v>3160000</v>
      </c>
      <c r="G16" s="39"/>
      <c r="H16" s="37">
        <f t="shared" si="5"/>
        <v>11397600</v>
      </c>
      <c r="I16" s="56">
        <v>0</v>
      </c>
      <c r="J16" s="36">
        <v>11397600</v>
      </c>
      <c r="K16" s="37">
        <v>11397600</v>
      </c>
      <c r="L16" s="37">
        <v>0</v>
      </c>
      <c r="M16" s="53">
        <f t="shared" si="6"/>
        <v>0</v>
      </c>
      <c r="P16" s="55"/>
      <c r="Q16" s="62">
        <v>0</v>
      </c>
      <c r="R16" s="62">
        <v>11397600</v>
      </c>
      <c r="S16" s="61">
        <f t="shared" si="2"/>
        <v>0</v>
      </c>
      <c r="T16" s="61">
        <f t="shared" si="3"/>
        <v>11397600</v>
      </c>
      <c r="U16" s="61">
        <f t="shared" si="4"/>
        <v>11397600</v>
      </c>
    </row>
    <row r="17" spans="1:21" s="6" customFormat="1" ht="30" customHeight="1">
      <c r="A17" s="38">
        <v>610</v>
      </c>
      <c r="B17" s="35" t="s">
        <v>20</v>
      </c>
      <c r="C17" s="36">
        <v>6424500</v>
      </c>
      <c r="D17" s="36">
        <v>0</v>
      </c>
      <c r="E17" s="36">
        <v>6424500</v>
      </c>
      <c r="F17" s="36">
        <v>6424500</v>
      </c>
      <c r="G17" s="39"/>
      <c r="H17" s="37">
        <f t="shared" si="5"/>
        <v>14172400</v>
      </c>
      <c r="I17" s="56">
        <v>546375</v>
      </c>
      <c r="J17" s="36">
        <v>13626025</v>
      </c>
      <c r="K17" s="37">
        <v>13474800</v>
      </c>
      <c r="L17" s="37">
        <v>697600</v>
      </c>
      <c r="M17" s="53">
        <f t="shared" si="6"/>
        <v>697600</v>
      </c>
      <c r="O17" s="6">
        <v>546375</v>
      </c>
      <c r="P17" s="55">
        <v>151225</v>
      </c>
      <c r="Q17" s="62">
        <v>0</v>
      </c>
      <c r="R17" s="62">
        <v>13474800</v>
      </c>
      <c r="S17" s="61">
        <f t="shared" si="2"/>
        <v>546375</v>
      </c>
      <c r="T17" s="61">
        <f t="shared" si="3"/>
        <v>13626025</v>
      </c>
      <c r="U17" s="61">
        <f t="shared" si="4"/>
        <v>14172400</v>
      </c>
    </row>
    <row r="18" spans="1:21" s="6" customFormat="1" ht="30" customHeight="1">
      <c r="A18" s="38">
        <v>611</v>
      </c>
      <c r="B18" s="35" t="s">
        <v>21</v>
      </c>
      <c r="C18" s="36">
        <v>477000</v>
      </c>
      <c r="D18" s="36">
        <v>0</v>
      </c>
      <c r="E18" s="36">
        <v>477000</v>
      </c>
      <c r="F18" s="36">
        <v>477000</v>
      </c>
      <c r="G18" s="39"/>
      <c r="H18" s="37">
        <f t="shared" si="5"/>
        <v>160000</v>
      </c>
      <c r="I18" s="56">
        <v>0</v>
      </c>
      <c r="J18" s="36">
        <v>160000</v>
      </c>
      <c r="K18" s="37">
        <v>160000</v>
      </c>
      <c r="L18" s="37">
        <v>0</v>
      </c>
      <c r="M18" s="53">
        <f t="shared" si="6"/>
        <v>0</v>
      </c>
      <c r="P18" s="55"/>
      <c r="Q18" s="62">
        <v>0</v>
      </c>
      <c r="R18" s="62">
        <v>160000</v>
      </c>
      <c r="S18" s="61">
        <f t="shared" si="2"/>
        <v>0</v>
      </c>
      <c r="T18" s="61">
        <f t="shared" si="3"/>
        <v>160000</v>
      </c>
      <c r="U18" s="61">
        <f t="shared" si="4"/>
        <v>160000</v>
      </c>
    </row>
    <row r="19" spans="1:21" s="6" customFormat="1" ht="30" customHeight="1">
      <c r="A19" s="38">
        <v>612</v>
      </c>
      <c r="B19" s="35" t="s">
        <v>22</v>
      </c>
      <c r="C19" s="36">
        <v>281500</v>
      </c>
      <c r="D19" s="36">
        <v>0</v>
      </c>
      <c r="E19" s="36">
        <v>281500</v>
      </c>
      <c r="F19" s="36">
        <v>281500</v>
      </c>
      <c r="G19" s="39"/>
      <c r="H19" s="37">
        <f t="shared" si="5"/>
        <v>103600</v>
      </c>
      <c r="I19" s="56">
        <v>0</v>
      </c>
      <c r="J19" s="36">
        <v>103600</v>
      </c>
      <c r="K19" s="37">
        <v>103600</v>
      </c>
      <c r="L19" s="37">
        <v>0</v>
      </c>
      <c r="M19" s="53">
        <f t="shared" si="6"/>
        <v>0</v>
      </c>
      <c r="P19" s="55"/>
      <c r="Q19" s="62">
        <v>0</v>
      </c>
      <c r="R19" s="62">
        <v>103600</v>
      </c>
      <c r="S19" s="61">
        <f t="shared" si="2"/>
        <v>0</v>
      </c>
      <c r="T19" s="61">
        <f t="shared" si="3"/>
        <v>103600</v>
      </c>
      <c r="U19" s="61">
        <f t="shared" si="4"/>
        <v>103600</v>
      </c>
    </row>
    <row r="20" spans="1:21" s="6" customFormat="1" ht="30" customHeight="1">
      <c r="A20" s="38">
        <v>613</v>
      </c>
      <c r="B20" s="35" t="s">
        <v>23</v>
      </c>
      <c r="C20" s="36">
        <v>1427000</v>
      </c>
      <c r="D20" s="36">
        <v>0</v>
      </c>
      <c r="E20" s="36">
        <v>1427000</v>
      </c>
      <c r="F20" s="36">
        <v>1427000</v>
      </c>
      <c r="G20" s="39"/>
      <c r="H20" s="37">
        <f t="shared" si="5"/>
        <v>4094800</v>
      </c>
      <c r="I20" s="56">
        <v>0</v>
      </c>
      <c r="J20" s="36">
        <v>4094800</v>
      </c>
      <c r="K20" s="37">
        <v>4094800</v>
      </c>
      <c r="L20" s="37">
        <v>0</v>
      </c>
      <c r="M20" s="53">
        <f t="shared" si="6"/>
        <v>0</v>
      </c>
      <c r="P20" s="55"/>
      <c r="Q20" s="62">
        <v>0</v>
      </c>
      <c r="R20" s="62">
        <v>4094800</v>
      </c>
      <c r="S20" s="61">
        <f t="shared" si="2"/>
        <v>0</v>
      </c>
      <c r="T20" s="61">
        <f t="shared" si="3"/>
        <v>4094800</v>
      </c>
      <c r="U20" s="61">
        <f t="shared" si="4"/>
        <v>4094800</v>
      </c>
    </row>
    <row r="21" spans="1:21" s="5" customFormat="1" ht="30" customHeight="1">
      <c r="A21" s="41">
        <v>614</v>
      </c>
      <c r="B21" s="35" t="s">
        <v>24</v>
      </c>
      <c r="C21" s="36">
        <v>3616000</v>
      </c>
      <c r="D21" s="36">
        <v>0</v>
      </c>
      <c r="E21" s="36">
        <v>3616000</v>
      </c>
      <c r="F21" s="36">
        <v>3616000</v>
      </c>
      <c r="G21" s="36"/>
      <c r="H21" s="37">
        <f t="shared" si="5"/>
        <v>9291200</v>
      </c>
      <c r="I21" s="56">
        <v>0</v>
      </c>
      <c r="J21" s="36">
        <v>9291200</v>
      </c>
      <c r="K21" s="37">
        <v>9291200</v>
      </c>
      <c r="L21" s="37">
        <v>0</v>
      </c>
      <c r="M21" s="53">
        <f t="shared" si="6"/>
        <v>0</v>
      </c>
      <c r="P21" s="54"/>
      <c r="Q21" s="62">
        <v>0</v>
      </c>
      <c r="R21" s="62">
        <v>9291200</v>
      </c>
      <c r="S21" s="61">
        <f t="shared" si="2"/>
        <v>0</v>
      </c>
      <c r="T21" s="61">
        <f t="shared" si="3"/>
        <v>9291200</v>
      </c>
      <c r="U21" s="61">
        <f t="shared" si="4"/>
        <v>9291200</v>
      </c>
    </row>
    <row r="22" spans="1:21" s="6" customFormat="1" ht="30" customHeight="1">
      <c r="A22" s="41">
        <v>615</v>
      </c>
      <c r="B22" s="35" t="s">
        <v>25</v>
      </c>
      <c r="C22" s="36">
        <v>14497500</v>
      </c>
      <c r="D22" s="36">
        <v>0</v>
      </c>
      <c r="E22" s="36">
        <v>14497500</v>
      </c>
      <c r="F22" s="36">
        <v>14497500</v>
      </c>
      <c r="G22" s="39"/>
      <c r="H22" s="37">
        <f t="shared" si="5"/>
        <v>28390800</v>
      </c>
      <c r="I22" s="36">
        <v>0</v>
      </c>
      <c r="J22" s="36">
        <v>28390800</v>
      </c>
      <c r="K22" s="37">
        <v>28390800</v>
      </c>
      <c r="L22" s="37">
        <v>0</v>
      </c>
      <c r="M22" s="53">
        <f t="shared" si="6"/>
        <v>0</v>
      </c>
      <c r="P22" s="55"/>
      <c r="Q22" s="62">
        <v>0</v>
      </c>
      <c r="R22" s="62">
        <v>28390800</v>
      </c>
      <c r="S22" s="61">
        <f t="shared" si="2"/>
        <v>0</v>
      </c>
      <c r="T22" s="61">
        <f t="shared" si="3"/>
        <v>28390800</v>
      </c>
      <c r="U22" s="61">
        <f t="shared" si="4"/>
        <v>28390800</v>
      </c>
    </row>
    <row r="23" spans="1:21" s="6" customFormat="1" ht="30" customHeight="1">
      <c r="A23" s="41">
        <v>616</v>
      </c>
      <c r="B23" s="35" t="s">
        <v>26</v>
      </c>
      <c r="C23" s="36">
        <v>9319000</v>
      </c>
      <c r="D23" s="36">
        <v>0</v>
      </c>
      <c r="E23" s="36">
        <v>9319000</v>
      </c>
      <c r="F23" s="36">
        <v>9319000</v>
      </c>
      <c r="G23" s="39"/>
      <c r="H23" s="37">
        <f t="shared" si="5"/>
        <v>29811600</v>
      </c>
      <c r="I23" s="56">
        <v>0</v>
      </c>
      <c r="J23" s="36">
        <v>29811600</v>
      </c>
      <c r="K23" s="37">
        <v>29811600</v>
      </c>
      <c r="L23" s="37">
        <v>0</v>
      </c>
      <c r="M23" s="53">
        <f t="shared" si="6"/>
        <v>0</v>
      </c>
      <c r="P23" s="55"/>
      <c r="Q23" s="62">
        <v>0</v>
      </c>
      <c r="R23" s="62">
        <v>29811600</v>
      </c>
      <c r="S23" s="61">
        <f t="shared" si="2"/>
        <v>0</v>
      </c>
      <c r="T23" s="61">
        <f t="shared" si="3"/>
        <v>29811600</v>
      </c>
      <c r="U23" s="61">
        <f t="shared" si="4"/>
        <v>29811600</v>
      </c>
    </row>
    <row r="24" spans="1:21" s="6" customFormat="1" ht="30" customHeight="1">
      <c r="A24" s="41">
        <v>617</v>
      </c>
      <c r="B24" s="35" t="s">
        <v>27</v>
      </c>
      <c r="C24" s="36">
        <v>3332500</v>
      </c>
      <c r="D24" s="36">
        <v>0</v>
      </c>
      <c r="E24" s="36">
        <v>3332500</v>
      </c>
      <c r="F24" s="36">
        <v>3332500</v>
      </c>
      <c r="G24" s="39"/>
      <c r="H24" s="37">
        <f t="shared" si="5"/>
        <v>15285600</v>
      </c>
      <c r="I24" s="56">
        <v>0</v>
      </c>
      <c r="J24" s="36">
        <v>15285600</v>
      </c>
      <c r="K24" s="37">
        <v>15285600</v>
      </c>
      <c r="L24" s="37">
        <v>0</v>
      </c>
      <c r="M24" s="53">
        <f t="shared" si="6"/>
        <v>0</v>
      </c>
      <c r="P24" s="55"/>
      <c r="Q24" s="62">
        <v>0</v>
      </c>
      <c r="R24" s="62">
        <v>15285600</v>
      </c>
      <c r="S24" s="61">
        <f t="shared" si="2"/>
        <v>0</v>
      </c>
      <c r="T24" s="61">
        <f t="shared" si="3"/>
        <v>15285600</v>
      </c>
      <c r="U24" s="61">
        <f t="shared" si="4"/>
        <v>15285600</v>
      </c>
    </row>
    <row r="25" spans="1:21" s="6" customFormat="1" ht="30" customHeight="1">
      <c r="A25" s="41">
        <v>618</v>
      </c>
      <c r="B25" s="35" t="s">
        <v>28</v>
      </c>
      <c r="C25" s="36">
        <v>5300500</v>
      </c>
      <c r="D25" s="36">
        <v>3310000</v>
      </c>
      <c r="E25" s="36">
        <v>1990500</v>
      </c>
      <c r="F25" s="36">
        <v>5300500</v>
      </c>
      <c r="G25" s="39"/>
      <c r="H25" s="37">
        <f t="shared" si="5"/>
        <v>20874000</v>
      </c>
      <c r="I25" s="56">
        <v>0</v>
      </c>
      <c r="J25" s="36">
        <v>20874000</v>
      </c>
      <c r="K25" s="37">
        <v>20874000</v>
      </c>
      <c r="L25" s="37">
        <v>0</v>
      </c>
      <c r="M25" s="53">
        <f t="shared" si="6"/>
        <v>0</v>
      </c>
      <c r="P25" s="55"/>
      <c r="Q25" s="62">
        <v>0</v>
      </c>
      <c r="R25" s="62">
        <v>20874000</v>
      </c>
      <c r="S25" s="61">
        <f t="shared" si="2"/>
        <v>0</v>
      </c>
      <c r="T25" s="61">
        <f t="shared" si="3"/>
        <v>20874000</v>
      </c>
      <c r="U25" s="61">
        <f t="shared" si="4"/>
        <v>20874000</v>
      </c>
    </row>
    <row r="26" spans="1:21" s="5" customFormat="1" ht="30" customHeight="1">
      <c r="A26" s="42">
        <v>619</v>
      </c>
      <c r="B26" s="35" t="s">
        <v>29</v>
      </c>
      <c r="C26" s="36">
        <v>2011000</v>
      </c>
      <c r="D26" s="36">
        <v>0</v>
      </c>
      <c r="E26" s="36">
        <v>2011000</v>
      </c>
      <c r="F26" s="36">
        <v>2011000</v>
      </c>
      <c r="G26" s="39"/>
      <c r="H26" s="37">
        <f t="shared" si="5"/>
        <v>7670400</v>
      </c>
      <c r="I26" s="56">
        <v>0</v>
      </c>
      <c r="J26" s="36">
        <v>7670400</v>
      </c>
      <c r="K26" s="37">
        <v>7670400</v>
      </c>
      <c r="L26" s="37">
        <v>0</v>
      </c>
      <c r="M26" s="53">
        <f t="shared" si="6"/>
        <v>0</v>
      </c>
      <c r="P26" s="54"/>
      <c r="Q26" s="62">
        <v>0</v>
      </c>
      <c r="R26" s="62">
        <v>7670400</v>
      </c>
      <c r="S26" s="61">
        <f t="shared" si="2"/>
        <v>0</v>
      </c>
      <c r="T26" s="61">
        <f t="shared" si="3"/>
        <v>7670400</v>
      </c>
      <c r="U26" s="61">
        <f t="shared" si="4"/>
        <v>7670400</v>
      </c>
    </row>
    <row r="27" spans="1:21" s="6" customFormat="1" ht="30" customHeight="1">
      <c r="A27" s="42">
        <v>620</v>
      </c>
      <c r="B27" s="35" t="s">
        <v>30</v>
      </c>
      <c r="C27" s="36">
        <v>6638500</v>
      </c>
      <c r="D27" s="36">
        <v>0</v>
      </c>
      <c r="E27" s="36">
        <v>6638500</v>
      </c>
      <c r="F27" s="36">
        <v>6638500</v>
      </c>
      <c r="G27" s="39"/>
      <c r="H27" s="37">
        <f t="shared" si="5"/>
        <v>26713200</v>
      </c>
      <c r="I27" s="56">
        <v>0</v>
      </c>
      <c r="J27" s="36">
        <v>26713200</v>
      </c>
      <c r="K27" s="37">
        <v>26713200</v>
      </c>
      <c r="L27" s="37">
        <v>0</v>
      </c>
      <c r="M27" s="53">
        <f t="shared" si="6"/>
        <v>0</v>
      </c>
      <c r="P27" s="55"/>
      <c r="Q27" s="63">
        <v>0</v>
      </c>
      <c r="R27" s="63">
        <v>26713200</v>
      </c>
      <c r="S27" s="61">
        <f t="shared" si="2"/>
        <v>0</v>
      </c>
      <c r="T27" s="61">
        <f t="shared" si="3"/>
        <v>26713200</v>
      </c>
      <c r="U27" s="61">
        <f t="shared" si="4"/>
        <v>26713200</v>
      </c>
    </row>
    <row r="28" spans="1:21" s="6" customFormat="1" ht="30" customHeight="1">
      <c r="A28" s="42">
        <v>621</v>
      </c>
      <c r="B28" s="35" t="s">
        <v>31</v>
      </c>
      <c r="C28" s="36">
        <v>5095000</v>
      </c>
      <c r="D28" s="36">
        <v>0</v>
      </c>
      <c r="E28" s="36">
        <v>5095000</v>
      </c>
      <c r="F28" s="36">
        <v>5095000</v>
      </c>
      <c r="G28" s="39"/>
      <c r="H28" s="37">
        <f t="shared" si="5"/>
        <v>8979600</v>
      </c>
      <c r="I28" s="56">
        <v>0</v>
      </c>
      <c r="J28" s="36">
        <v>8979600</v>
      </c>
      <c r="K28" s="37">
        <v>8979600</v>
      </c>
      <c r="L28" s="37">
        <v>0</v>
      </c>
      <c r="M28" s="53">
        <f t="shared" si="6"/>
        <v>0</v>
      </c>
      <c r="P28" s="55"/>
      <c r="Q28" s="62">
        <v>0</v>
      </c>
      <c r="R28" s="62">
        <v>8979600</v>
      </c>
      <c r="S28" s="61">
        <f t="shared" si="2"/>
        <v>0</v>
      </c>
      <c r="T28" s="61">
        <f t="shared" si="3"/>
        <v>8979600</v>
      </c>
      <c r="U28" s="61">
        <f t="shared" si="4"/>
        <v>8979600</v>
      </c>
    </row>
    <row r="29" spans="1:10" s="6" customFormat="1" ht="19.5" customHeight="1">
      <c r="A29" s="43"/>
      <c r="B29" s="43"/>
      <c r="C29" s="43"/>
      <c r="H29" s="44"/>
      <c r="I29" s="44"/>
      <c r="J29" s="44"/>
    </row>
    <row r="30" spans="1:10" s="6" customFormat="1" ht="19.5" customHeight="1">
      <c r="A30" s="43"/>
      <c r="B30" s="43"/>
      <c r="C30" s="43"/>
      <c r="H30" s="44"/>
      <c r="I30" s="44"/>
      <c r="J30" s="44"/>
    </row>
    <row r="31" spans="1:10" s="6" customFormat="1" ht="19.5" customHeight="1">
      <c r="A31" s="43"/>
      <c r="B31" s="43"/>
      <c r="C31" s="43"/>
      <c r="H31" s="44"/>
      <c r="I31" s="44"/>
      <c r="J31" s="44"/>
    </row>
    <row r="32" spans="1:10" s="6" customFormat="1" ht="19.5" customHeight="1">
      <c r="A32" s="43"/>
      <c r="B32" s="43"/>
      <c r="C32" s="43"/>
      <c r="H32" s="44"/>
      <c r="I32" s="44"/>
      <c r="J32" s="44"/>
    </row>
  </sheetData>
  <sheetProtection/>
  <mergeCells count="16">
    <mergeCell ref="A2:J2"/>
    <mergeCell ref="C4:G4"/>
    <mergeCell ref="H4:L4"/>
    <mergeCell ref="C5:E5"/>
    <mergeCell ref="H5:J5"/>
    <mergeCell ref="O5:P5"/>
    <mergeCell ref="Q5:R5"/>
    <mergeCell ref="S5:T5"/>
    <mergeCell ref="A7:B7"/>
    <mergeCell ref="A4:A5"/>
    <mergeCell ref="B4:B5"/>
    <mergeCell ref="F5:F6"/>
    <mergeCell ref="G5:G6"/>
    <mergeCell ref="K5:K6"/>
    <mergeCell ref="L5:L6"/>
    <mergeCell ref="M4:M6"/>
  </mergeCells>
  <printOptions/>
  <pageMargins left="0.75" right="0.75" top="0.98" bottom="0.98" header="0.51" footer="0.51"/>
  <pageSetup fitToHeight="0" fitToWidth="1" orientation="portrait" paperSize="9" scale="2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陈允</dc:creator>
  <cp:keywords/>
  <dc:description/>
  <cp:lastModifiedBy>许健昶</cp:lastModifiedBy>
  <cp:lastPrinted>2018-07-13T02:30:00Z</cp:lastPrinted>
  <dcterms:created xsi:type="dcterms:W3CDTF">2015-11-04T07:26:00Z</dcterms:created>
  <dcterms:modified xsi:type="dcterms:W3CDTF">2019-09-23T03:41:13Z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