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45" windowHeight="12285" activeTab="0"/>
  </bookViews>
  <sheets>
    <sheet name="课本费" sheetId="1" r:id="rId1"/>
  </sheets>
  <definedNames>
    <definedName name="_xlnm.Print_Titles" localSheetId="0">'课本费'!$4:$6</definedName>
  </definedNames>
  <calcPr fullCalcOnLoad="1"/>
</workbook>
</file>

<file path=xl/sharedStrings.xml><?xml version="1.0" encoding="utf-8"?>
<sst xmlns="http://schemas.openxmlformats.org/spreadsheetml/2006/main" count="265" uniqueCount="257">
  <si>
    <t>提前下达2018学年义务教育阶段残疾学生课本费补助资金明细表</t>
  </si>
  <si>
    <t>地区</t>
  </si>
  <si>
    <t>学校名称或就读类型</t>
  </si>
  <si>
    <t>2016学年特殊教育学校义务教育阶段(人)</t>
  </si>
  <si>
    <t>省财政负担比例</t>
  </si>
  <si>
    <t>提前下达资金（元）</t>
  </si>
  <si>
    <t>小学生</t>
  </si>
  <si>
    <t>初中生</t>
  </si>
  <si>
    <t>小计</t>
  </si>
  <si>
    <t>视力残疾</t>
  </si>
  <si>
    <t>听力残疾</t>
  </si>
  <si>
    <t>智力残疾</t>
  </si>
  <si>
    <t>其他残疾</t>
  </si>
  <si>
    <t>全省合计</t>
  </si>
  <si>
    <t>广州市</t>
  </si>
  <si>
    <t>广州市直</t>
  </si>
  <si>
    <t>广州市盲人学校</t>
  </si>
  <si>
    <t>广州市聋人学校</t>
  </si>
  <si>
    <t>广州市社会福利院附属特殊教育学校</t>
  </si>
  <si>
    <t>广州康复实验学校</t>
  </si>
  <si>
    <t>荔湾区</t>
  </si>
  <si>
    <t>广州市荔湾区致爱学校</t>
  </si>
  <si>
    <t>广州市荔湾区康迪学校</t>
  </si>
  <si>
    <t>越秀区</t>
  </si>
  <si>
    <t>广州市越秀区启智学校</t>
  </si>
  <si>
    <t>广州市越秀区培智学校</t>
  </si>
  <si>
    <t>广州市越秀区至灵学校</t>
  </si>
  <si>
    <t>海珠区</t>
  </si>
  <si>
    <t>海珠区启能学校</t>
  </si>
  <si>
    <t>天河区</t>
  </si>
  <si>
    <t>广州市天河区启慧学校</t>
  </si>
  <si>
    <t>白云区</t>
  </si>
  <si>
    <t>广州市白云区爱心学校</t>
  </si>
  <si>
    <t>广州市康纳学校</t>
  </si>
  <si>
    <t>广州市白云区慧灵一校</t>
  </si>
  <si>
    <t>广州市残疾人安养院附属学校</t>
  </si>
  <si>
    <t>广州市白云区云翔学校</t>
  </si>
  <si>
    <t>黄埔区</t>
  </si>
  <si>
    <t>广州市黄埔区启智学校</t>
  </si>
  <si>
    <t>广州市黄埔区知明学校</t>
  </si>
  <si>
    <t>番禺区</t>
  </si>
  <si>
    <t>广州市番禺区培智学校</t>
  </si>
  <si>
    <t>花都区</t>
  </si>
  <si>
    <t>广州市花都区智能学校</t>
  </si>
  <si>
    <t>增城区</t>
  </si>
  <si>
    <t>增城市荔城街致明学校</t>
  </si>
  <si>
    <t>从化区</t>
  </si>
  <si>
    <t>流溪小学特教学校</t>
  </si>
  <si>
    <t>珠海市</t>
  </si>
  <si>
    <t>珠海市直</t>
  </si>
  <si>
    <t>珠海市特殊教育学校</t>
  </si>
  <si>
    <t>斗门区</t>
  </si>
  <si>
    <t>斗门区特殊教育学校</t>
  </si>
  <si>
    <t>汕头市</t>
  </si>
  <si>
    <t>汕头市直</t>
  </si>
  <si>
    <t>汕头市聋哑学校</t>
  </si>
  <si>
    <t>汕头市特殊教育学校</t>
  </si>
  <si>
    <t>龙湖区</t>
  </si>
  <si>
    <t>汕头市龙湖区育智学校</t>
  </si>
  <si>
    <t>金平区</t>
  </si>
  <si>
    <t>汕头市存心学校</t>
  </si>
  <si>
    <t>金平区蓝天下特殊教育学校</t>
  </si>
  <si>
    <t>潮阳区</t>
  </si>
  <si>
    <t>汕头市潮阳区培智学校</t>
  </si>
  <si>
    <t>澄海区</t>
  </si>
  <si>
    <t>澄海启智学校</t>
  </si>
  <si>
    <t>潮南区</t>
  </si>
  <si>
    <t>汕头市潮南区特殊教育学校</t>
  </si>
  <si>
    <t>佛山市</t>
  </si>
  <si>
    <t>佛山市直</t>
  </si>
  <si>
    <t>佛山市启聪学校</t>
  </si>
  <si>
    <t>禅城区</t>
  </si>
  <si>
    <t>禅城区启智学校</t>
  </si>
  <si>
    <t>三水区</t>
  </si>
  <si>
    <t>佛山市三水区启智学校</t>
  </si>
  <si>
    <t>高明区</t>
  </si>
  <si>
    <t>佛山市高明区启慧学校</t>
  </si>
  <si>
    <t>南海区</t>
  </si>
  <si>
    <t>佛山市南海区星辉学校</t>
  </si>
  <si>
    <t>顺德区</t>
  </si>
  <si>
    <t>佛山市顺德区启智学校</t>
  </si>
  <si>
    <t>韶关市</t>
  </si>
  <si>
    <t>韶关市直</t>
  </si>
  <si>
    <t>韶关市特殊教育学校</t>
  </si>
  <si>
    <t>曲江区</t>
  </si>
  <si>
    <t>韶关市曲江区启智学校</t>
  </si>
  <si>
    <t>新丰县</t>
  </si>
  <si>
    <t>新丰县启智学校</t>
  </si>
  <si>
    <t>乐昌市</t>
  </si>
  <si>
    <t>乐昌市启智学校</t>
  </si>
  <si>
    <t>翁源县</t>
  </si>
  <si>
    <t>韶关市翁源县启智学校</t>
  </si>
  <si>
    <t>乳源县</t>
  </si>
  <si>
    <t>乳源县特殊教育学校</t>
  </si>
  <si>
    <t>仁化县</t>
  </si>
  <si>
    <t>仁化县特殊教育学校</t>
  </si>
  <si>
    <t>南雄市</t>
  </si>
  <si>
    <t>南雄市特殊教育学校</t>
  </si>
  <si>
    <t>河源市</t>
  </si>
  <si>
    <t>市直属</t>
  </si>
  <si>
    <t>河源市博爱学校</t>
  </si>
  <si>
    <t>和平县</t>
  </si>
  <si>
    <t>和平县特殊教育学校</t>
  </si>
  <si>
    <t>东源县</t>
  </si>
  <si>
    <t>东源县特殊学校</t>
  </si>
  <si>
    <t>连平县</t>
  </si>
  <si>
    <t>连平县仁爱学校</t>
  </si>
  <si>
    <t>紫金县</t>
  </si>
  <si>
    <t>紫金县启智学校</t>
  </si>
  <si>
    <t>龙川县</t>
  </si>
  <si>
    <t>龙川县特殊教育学校</t>
  </si>
  <si>
    <t>梅州市</t>
  </si>
  <si>
    <t>梅州市直</t>
  </si>
  <si>
    <t>梅州市特殊教育学校</t>
  </si>
  <si>
    <t>梅县区</t>
  </si>
  <si>
    <t>梅县特殊教育学校</t>
  </si>
  <si>
    <t>平远县</t>
  </si>
  <si>
    <t>梅州市平远县特殊教育学校</t>
  </si>
  <si>
    <t>大埔县</t>
  </si>
  <si>
    <t>大埔县特殊学校</t>
  </si>
  <si>
    <t>丰顺县</t>
  </si>
  <si>
    <t>丰顺县特殊教育学校</t>
  </si>
  <si>
    <t>五华县</t>
  </si>
  <si>
    <t>五华县特殊学校</t>
  </si>
  <si>
    <t>兴宁市</t>
  </si>
  <si>
    <t>兴宁市特殊教育学校</t>
  </si>
  <si>
    <t>惠州市</t>
  </si>
  <si>
    <t>惠州市直</t>
  </si>
  <si>
    <t>惠州市特殊学校</t>
  </si>
  <si>
    <t>惠城区</t>
  </si>
  <si>
    <t>惠州市护苗培智学校</t>
  </si>
  <si>
    <t>惠阳区</t>
  </si>
  <si>
    <t>惠阳区特殊教育学校</t>
  </si>
  <si>
    <t>惠东县</t>
  </si>
  <si>
    <t>惠东县培智学校</t>
  </si>
  <si>
    <t>龙门县</t>
  </si>
  <si>
    <t>龙门县特殊教育学校</t>
  </si>
  <si>
    <t>博罗县</t>
  </si>
  <si>
    <t>博罗县特殊教育学校</t>
  </si>
  <si>
    <t>汕尾市</t>
  </si>
  <si>
    <t>汕尾市直</t>
  </si>
  <si>
    <t>汕尾市特殊教育学校</t>
  </si>
  <si>
    <t>陆丰市</t>
  </si>
  <si>
    <t>陆丰市特殊教育学校</t>
  </si>
  <si>
    <t>陆河县</t>
  </si>
  <si>
    <t>陆河县特殊教育学校</t>
  </si>
  <si>
    <t>东莞市</t>
  </si>
  <si>
    <t>东莞启智学校</t>
  </si>
  <si>
    <t>东莞市康复实验学校</t>
  </si>
  <si>
    <t>中山市</t>
  </si>
  <si>
    <t>中山市特殊学校</t>
  </si>
  <si>
    <t>中山市小榄博华特殊教育学校</t>
  </si>
  <si>
    <t>江门市</t>
  </si>
  <si>
    <t>江门市直</t>
  </si>
  <si>
    <t>江门市启智学校</t>
  </si>
  <si>
    <t>新会区</t>
  </si>
  <si>
    <t>新会区特殊教育学校</t>
  </si>
  <si>
    <t>台山市</t>
  </si>
  <si>
    <t>台山市特殊教育中心</t>
  </si>
  <si>
    <t>开平市</t>
  </si>
  <si>
    <t>开平市特殊教育学校</t>
  </si>
  <si>
    <t>恩平市</t>
  </si>
  <si>
    <t>恩平市特殊教育学校</t>
  </si>
  <si>
    <t>鹤山市</t>
  </si>
  <si>
    <t>鹤山市特殊教育学校</t>
  </si>
  <si>
    <t>阳江市</t>
  </si>
  <si>
    <t>阳江市特殊教育学校</t>
  </si>
  <si>
    <t>江城区</t>
  </si>
  <si>
    <t>阳江市江城区特殊教育学校</t>
  </si>
  <si>
    <t>阳西县</t>
  </si>
  <si>
    <t>阳西县特殊教育学校</t>
  </si>
  <si>
    <t>阳东县</t>
  </si>
  <si>
    <t>阳东县特殊教育学校</t>
  </si>
  <si>
    <t>阳春市</t>
  </si>
  <si>
    <t>阳春市启智学校</t>
  </si>
  <si>
    <t>湛江市</t>
  </si>
  <si>
    <t>湛江市直</t>
  </si>
  <si>
    <t>湛江市特殊教育学校</t>
  </si>
  <si>
    <t>霞山区</t>
  </si>
  <si>
    <t>湛江市霞山区培智学校</t>
  </si>
  <si>
    <t>坡头区</t>
  </si>
  <si>
    <t>湛江市坡头区特殊教育学校</t>
  </si>
  <si>
    <t>麻章区</t>
  </si>
  <si>
    <t>湛江市麻章区特殊教育学校</t>
  </si>
  <si>
    <t>遂溪县</t>
  </si>
  <si>
    <t>遂溪县特殊教育学校</t>
  </si>
  <si>
    <t>吴川市</t>
  </si>
  <si>
    <t>吴川市特殊教育学校</t>
  </si>
  <si>
    <t>雷州市</t>
  </si>
  <si>
    <t>雷州市特殊教育学校</t>
  </si>
  <si>
    <t>廉江市</t>
  </si>
  <si>
    <t>廉江市特殊教育学校</t>
  </si>
  <si>
    <t>徐闻县</t>
  </si>
  <si>
    <t>徐闻县特殊教育学校</t>
  </si>
  <si>
    <t>茂名市</t>
  </si>
  <si>
    <t>茂名市直</t>
  </si>
  <si>
    <t>茂名市特殊教育学校</t>
  </si>
  <si>
    <t>电白区</t>
  </si>
  <si>
    <t>电白县特殊教育学校</t>
  </si>
  <si>
    <t>信宜市</t>
  </si>
  <si>
    <t>信宜市特殊福音教育学校</t>
  </si>
  <si>
    <t>信宜市特殊教育学校</t>
  </si>
  <si>
    <t>化州市</t>
  </si>
  <si>
    <t>化州市特殊教育学校</t>
  </si>
  <si>
    <t>高州市</t>
  </si>
  <si>
    <t>高州市特殊教育学校</t>
  </si>
  <si>
    <t>肇庆市</t>
  </si>
  <si>
    <t>肇庆市直</t>
  </si>
  <si>
    <t>肇庆市启聪学校</t>
  </si>
  <si>
    <t>端州区</t>
  </si>
  <si>
    <t>启智学校</t>
  </si>
  <si>
    <t>高要市</t>
  </si>
  <si>
    <t>高要市启智学校</t>
  </si>
  <si>
    <t>四会市</t>
  </si>
  <si>
    <t>四会市特殊教育学校</t>
  </si>
  <si>
    <t>广宁县</t>
  </si>
  <si>
    <t>广宁县特殊学校</t>
  </si>
  <si>
    <t>德庆县</t>
  </si>
  <si>
    <t>德庆县启智示范学校</t>
  </si>
  <si>
    <t>封开县</t>
  </si>
  <si>
    <t>封开县特殊教育学校</t>
  </si>
  <si>
    <t>怀集县</t>
  </si>
  <si>
    <t>怀集县特殊教育学校</t>
  </si>
  <si>
    <t>清远市</t>
  </si>
  <si>
    <t>清远市特殊学校</t>
  </si>
  <si>
    <t>佛冈县</t>
  </si>
  <si>
    <t>佛冈县启智学校</t>
  </si>
  <si>
    <t>连州市</t>
  </si>
  <si>
    <t>连州市特殊教育学校</t>
  </si>
  <si>
    <t>阳山县</t>
  </si>
  <si>
    <t>阳山县特殊教育学校</t>
  </si>
  <si>
    <t>英德市</t>
  </si>
  <si>
    <t>英德市智通学校</t>
  </si>
  <si>
    <t>潮州市</t>
  </si>
  <si>
    <t>湘桥区</t>
  </si>
  <si>
    <t>湘桥区集德启智学校</t>
  </si>
  <si>
    <t>潮安区</t>
  </si>
  <si>
    <t>潮安县育智学校</t>
  </si>
  <si>
    <t>饶平县</t>
  </si>
  <si>
    <t>饶平县黄冈镇益智学校</t>
  </si>
  <si>
    <t>揭阳市</t>
  </si>
  <si>
    <t>揭阳市特殊教育学校</t>
  </si>
  <si>
    <t>揭东区</t>
  </si>
  <si>
    <t>揭东区特殊教育学校</t>
  </si>
  <si>
    <t>揭西县</t>
  </si>
  <si>
    <t>揭西县特殊教育学校</t>
  </si>
  <si>
    <t>普宁市</t>
  </si>
  <si>
    <t>普宁市特殊教育学校</t>
  </si>
  <si>
    <t>云浮市</t>
  </si>
  <si>
    <t>云浮市直</t>
  </si>
  <si>
    <t>云浮市特殊教育学校</t>
  </si>
  <si>
    <t>郁南县</t>
  </si>
  <si>
    <t>郁南县都城镇特殊教育学校</t>
  </si>
  <si>
    <t>新兴县</t>
  </si>
  <si>
    <t>新兴县特殊教育学校</t>
  </si>
  <si>
    <t>罗定市</t>
  </si>
  <si>
    <t>罗城镇启聪学校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</si>
</sst>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0_ 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sz val="9"/>
      <name val="仿宋_GB2312"/>
      <family val="3"/>
    </font>
    <font>
      <sz val="16"/>
      <name val="仿宋_GB2312"/>
      <family val="3"/>
    </font>
    <font>
      <sz val="18"/>
      <name val="方正小标宋简体"/>
      <family val="0"/>
    </font>
    <font>
      <b/>
      <sz val="10"/>
      <name val="仿宋_GB2312"/>
      <family val="3"/>
    </font>
    <font>
      <b/>
      <sz val="9"/>
      <name val="仿宋_GB2312"/>
      <family val="3"/>
    </font>
    <font>
      <sz val="10"/>
      <name val="仿宋_GB2312"/>
      <family val="3"/>
    </font>
    <font>
      <sz val="9"/>
      <color indexed="10"/>
      <name val="仿宋_GB2312"/>
      <family val="3"/>
    </font>
    <font>
      <sz val="9.5"/>
      <name val="仿宋_GB2312"/>
      <family val="3"/>
    </font>
    <font>
      <sz val="10"/>
      <color indexed="8"/>
      <name val="仿宋_GB2312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仿宋_GB2312"/>
      <family val="3"/>
    </font>
    <font>
      <sz val="9"/>
      <color rgb="FFFF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7" fillId="0" borderId="4" applyNumberFormat="0" applyFill="0" applyAlignment="0" applyProtection="0"/>
    <xf numFmtId="0" fontId="14" fillId="8" borderId="0" applyNumberFormat="0" applyBorder="0" applyAlignment="0" applyProtection="0"/>
    <xf numFmtId="0" fontId="16" fillId="0" borderId="5" applyNumberFormat="0" applyFill="0" applyAlignment="0" applyProtection="0"/>
    <xf numFmtId="0" fontId="14" fillId="9" borderId="0" applyNumberFormat="0" applyBorder="0" applyAlignment="0" applyProtection="0"/>
    <xf numFmtId="0" fontId="29" fillId="10" borderId="6" applyNumberFormat="0" applyAlignment="0" applyProtection="0"/>
    <xf numFmtId="0" fontId="21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2" fillId="0" borderId="8" applyNumberFormat="0" applyFill="0" applyAlignment="0" applyProtection="0"/>
    <xf numFmtId="0" fontId="30" fillId="0" borderId="9" applyNumberFormat="0" applyFill="0" applyAlignment="0" applyProtection="0"/>
    <xf numFmtId="0" fontId="28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left" vertical="center" wrapText="1"/>
    </xf>
    <xf numFmtId="177" fontId="4" fillId="0" borderId="11" xfId="0" applyNumberFormat="1" applyFont="1" applyFill="1" applyBorder="1" applyAlignment="1">
      <alignment horizontal="center" vertical="center"/>
    </xf>
    <xf numFmtId="0" fontId="3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center"/>
    </xf>
    <xf numFmtId="0" fontId="9" fillId="0" borderId="11" xfId="0" applyFont="1" applyFill="1" applyBorder="1" applyAlignment="1" applyProtection="1">
      <alignment horizontal="left" vertical="center" wrapText="1" readingOrder="1"/>
      <protection locked="0"/>
    </xf>
    <xf numFmtId="178" fontId="8" fillId="0" borderId="11" xfId="0" applyNumberFormat="1" applyFont="1" applyFill="1" applyBorder="1" applyAlignment="1">
      <alignment horizontal="center" vertical="center" wrapText="1"/>
    </xf>
    <xf numFmtId="178" fontId="8" fillId="0" borderId="11" xfId="0" applyNumberFormat="1" applyFont="1" applyFill="1" applyBorder="1" applyAlignment="1">
      <alignment vertical="center" wrapText="1"/>
    </xf>
    <xf numFmtId="177" fontId="2" fillId="0" borderId="11" xfId="0" applyNumberFormat="1" applyFont="1" applyFill="1" applyBorder="1" applyAlignment="1">
      <alignment/>
    </xf>
    <xf numFmtId="177" fontId="9" fillId="0" borderId="11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177" fontId="8" fillId="0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4" fillId="0" borderId="11" xfId="0" applyNumberFormat="1" applyFont="1" applyFill="1" applyBorder="1" applyAlignment="1" quotePrefix="1">
      <alignment horizontal="center" vertical="center"/>
    </xf>
    <xf numFmtId="0" fontId="8" fillId="0" borderId="11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17"/>
  <sheetViews>
    <sheetView tabSelected="1" zoomScale="90" zoomScaleNormal="90" workbookViewId="0" topLeftCell="A1">
      <pane xSplit="2" ySplit="8" topLeftCell="C54" activePane="bottomRight" state="frozen"/>
      <selection pane="bottomRight" activeCell="T65" sqref="T65"/>
    </sheetView>
  </sheetViews>
  <sheetFormatPr defaultColWidth="5.125" defaultRowHeight="13.5"/>
  <cols>
    <col min="1" max="1" width="8.00390625" style="5" customWidth="1"/>
    <col min="2" max="2" width="22.50390625" style="6" customWidth="1"/>
    <col min="3" max="3" width="6.375" style="7" customWidth="1"/>
    <col min="4" max="4" width="5.875" style="7" customWidth="1"/>
    <col min="5" max="5" width="5.625" style="7" customWidth="1"/>
    <col min="6" max="6" width="6.50390625" style="7" customWidth="1"/>
    <col min="7" max="7" width="6.125" style="7" customWidth="1"/>
    <col min="8" max="8" width="6.375" style="7" customWidth="1"/>
    <col min="9" max="10" width="5.125" style="7" customWidth="1"/>
    <col min="11" max="11" width="6.125" style="7" customWidth="1"/>
    <col min="12" max="13" width="5.125" style="7" customWidth="1"/>
    <col min="14" max="14" width="9.00390625" style="3" hidden="1" customWidth="1"/>
    <col min="15" max="15" width="6.125" style="3" hidden="1" customWidth="1"/>
    <col min="16" max="16" width="13.375" style="3" customWidth="1"/>
    <col min="17" max="19" width="9.00390625" style="3" customWidth="1"/>
    <col min="20" max="211" width="5.125" style="3" customWidth="1"/>
    <col min="212" max="236" width="9.00390625" style="3" customWidth="1"/>
    <col min="237" max="237" width="7.125" style="3" customWidth="1"/>
    <col min="238" max="238" width="19.50390625" style="3" customWidth="1"/>
    <col min="239" max="16384" width="5.125" style="3" customWidth="1"/>
  </cols>
  <sheetData>
    <row r="1" spans="1:12" ht="21.75" customHeight="1">
      <c r="A1" s="8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6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1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s="1" customFormat="1" ht="19.5" customHeight="1">
      <c r="A4" s="13" t="s">
        <v>1</v>
      </c>
      <c r="B4" s="13" t="s">
        <v>2</v>
      </c>
      <c r="C4" s="14" t="s">
        <v>3</v>
      </c>
      <c r="D4" s="14"/>
      <c r="E4" s="14"/>
      <c r="F4" s="14"/>
      <c r="G4" s="14"/>
      <c r="H4" s="14"/>
      <c r="I4" s="14"/>
      <c r="J4" s="14"/>
      <c r="K4" s="14"/>
      <c r="L4" s="14"/>
      <c r="M4" s="30" t="s">
        <v>4</v>
      </c>
      <c r="N4" s="30" t="s">
        <v>5</v>
      </c>
      <c r="O4" s="30"/>
      <c r="P4" s="30"/>
    </row>
    <row r="5" spans="1:16" s="2" customFormat="1" ht="19.5" customHeight="1">
      <c r="A5" s="15"/>
      <c r="B5" s="15"/>
      <c r="C5" s="14" t="s">
        <v>6</v>
      </c>
      <c r="D5" s="14"/>
      <c r="E5" s="14"/>
      <c r="F5" s="14"/>
      <c r="G5" s="14"/>
      <c r="H5" s="14" t="s">
        <v>7</v>
      </c>
      <c r="I5" s="14"/>
      <c r="J5" s="14"/>
      <c r="K5" s="14"/>
      <c r="L5" s="14"/>
      <c r="M5" s="30"/>
      <c r="N5" s="30"/>
      <c r="O5" s="30"/>
      <c r="P5" s="30"/>
    </row>
    <row r="6" spans="1:16" s="1" customFormat="1" ht="34.5" customHeight="1">
      <c r="A6" s="16"/>
      <c r="B6" s="16"/>
      <c r="C6" s="17" t="s">
        <v>8</v>
      </c>
      <c r="D6" s="17" t="s">
        <v>9</v>
      </c>
      <c r="E6" s="17" t="s">
        <v>10</v>
      </c>
      <c r="F6" s="17" t="s">
        <v>11</v>
      </c>
      <c r="G6" s="17" t="s">
        <v>12</v>
      </c>
      <c r="H6" s="17" t="s">
        <v>8</v>
      </c>
      <c r="I6" s="17" t="s">
        <v>9</v>
      </c>
      <c r="J6" s="17" t="s">
        <v>10</v>
      </c>
      <c r="K6" s="17" t="s">
        <v>11</v>
      </c>
      <c r="L6" s="17" t="s">
        <v>12</v>
      </c>
      <c r="M6" s="31"/>
      <c r="N6" s="30"/>
      <c r="O6" s="30"/>
      <c r="P6" s="30"/>
    </row>
    <row r="7" spans="1:16" s="1" customFormat="1" ht="24.75" customHeight="1">
      <c r="A7" s="17" t="s">
        <v>13</v>
      </c>
      <c r="B7" s="18"/>
      <c r="C7" s="19">
        <f>SUM(C8+C42+C47+C62+C73+C75+C84+C86+C88+C90+C92+C99+C101+C103+C105+C112+C114+C116+C118+C120+C131+C133+C136+C138+C140+C143+C146+C159+C168+C170+C183+C185+C187+C189+C197+C199+C201+C210+C212+C214+C216+C218+C227+C229+C234+C236+C241+C243+C245+C250+C252)</f>
        <v>10451</v>
      </c>
      <c r="D7" s="19">
        <f aca="true" t="shared" si="0" ref="D7:O7">SUM(D8+D42+D47+D62+D73+D75+D84+D86+D88+D90+D92+D99+D101+D103+D105+D112+D114+D116+D118+D120+D131+D133+D136+D138+D140+D143+D146+D159+D168+D170+D183+D185+D187+D189+D197+D199+D201+D210+D212+D214+D216+D218+D227+D229+D234+D236+D241+D243+D245+D250+D252)</f>
        <v>339</v>
      </c>
      <c r="E7" s="19">
        <f t="shared" si="0"/>
        <v>1767</v>
      </c>
      <c r="F7" s="19">
        <f t="shared" si="0"/>
        <v>6901</v>
      </c>
      <c r="G7" s="19">
        <f t="shared" si="0"/>
        <v>1444</v>
      </c>
      <c r="H7" s="19">
        <f t="shared" si="0"/>
        <v>3558</v>
      </c>
      <c r="I7" s="19">
        <f t="shared" si="0"/>
        <v>124</v>
      </c>
      <c r="J7" s="19">
        <f t="shared" si="0"/>
        <v>930</v>
      </c>
      <c r="K7" s="19">
        <f t="shared" si="0"/>
        <v>2246</v>
      </c>
      <c r="L7" s="19">
        <f t="shared" si="0"/>
        <v>258</v>
      </c>
      <c r="M7" s="19"/>
      <c r="N7" s="19">
        <f>SUM(N8+N42+N47+N62+N73+N75+N84+N86+N88+N90+N92+N99+N101+N103+N105+N112+N114+N116+N118+N120+N131+N133+N136+N138+N140+N143+N146+N159+N168+N170+N183+N185+N187+N189+N197+N199+N201+N210+N212+N214+N216+N218+N227+N229+N234+N236+N241+N243+N245+N250+N252)</f>
        <v>2975265</v>
      </c>
      <c r="O7" s="19"/>
      <c r="P7" s="19">
        <f>SUM(P8+P42+P47+P62+P73+P75+P84+P86+P88+P90+P92+P99+P101+P103+P105+P112+P114+P116+P118+P120+P131+P133+P136+P138+P140+P143+P146+P159+P168+P170+P183+P185+P187+P189+P197+P199+P201+P210+P212+P214+P216+P218+P227+P229+P234+P236+P241+P243+P245+P250+P252)</f>
        <v>2975284</v>
      </c>
    </row>
    <row r="8" spans="1:16" s="3" customFormat="1" ht="19.5" customHeight="1">
      <c r="A8" s="20" t="s">
        <v>14</v>
      </c>
      <c r="B8" s="21"/>
      <c r="C8" s="19">
        <f>SUM(C9,C14,C17,C21,C23,C25,C31,C34,C36,C38,C40)</f>
        <v>1649</v>
      </c>
      <c r="D8" s="19">
        <f aca="true" t="shared" si="1" ref="D8:O8">SUM(D9,D14,D17,D21,D23,D25,D31,D34,D36,D38,D40)</f>
        <v>151</v>
      </c>
      <c r="E8" s="19">
        <f t="shared" si="1"/>
        <v>126</v>
      </c>
      <c r="F8" s="19">
        <f t="shared" si="1"/>
        <v>1137</v>
      </c>
      <c r="G8" s="19">
        <f t="shared" si="1"/>
        <v>235</v>
      </c>
      <c r="H8" s="19">
        <f t="shared" si="1"/>
        <v>949</v>
      </c>
      <c r="I8" s="19">
        <f t="shared" si="1"/>
        <v>70</v>
      </c>
      <c r="J8" s="19">
        <f t="shared" si="1"/>
        <v>90</v>
      </c>
      <c r="K8" s="19">
        <f t="shared" si="1"/>
        <v>681</v>
      </c>
      <c r="L8" s="19">
        <f t="shared" si="1"/>
        <v>108</v>
      </c>
      <c r="M8" s="19"/>
      <c r="N8" s="19">
        <f>SUM(N9,N14,N17,N21,N23,N25,N31,N34,N36,N38,N40)</f>
        <v>588637.5</v>
      </c>
      <c r="O8" s="19"/>
      <c r="P8" s="19">
        <f>SUM(P9,P14,P17,P21,P23,P25,P31,P34,P36,P38,P40)</f>
        <v>588641</v>
      </c>
    </row>
    <row r="9" spans="1:16" ht="19.5" customHeight="1">
      <c r="A9" s="22" t="s">
        <v>15</v>
      </c>
      <c r="B9" s="23"/>
      <c r="C9" s="24">
        <f>SUM(C10,C11,C12,C13)</f>
        <v>438</v>
      </c>
      <c r="D9" s="24">
        <f aca="true" t="shared" si="2" ref="D9:L9">SUM(D10,D11,D12,D13)</f>
        <v>151</v>
      </c>
      <c r="E9" s="24">
        <f t="shared" si="2"/>
        <v>126</v>
      </c>
      <c r="F9" s="24">
        <f t="shared" si="2"/>
        <v>59</v>
      </c>
      <c r="G9" s="24">
        <f t="shared" si="2"/>
        <v>102</v>
      </c>
      <c r="H9" s="24">
        <f t="shared" si="2"/>
        <v>241</v>
      </c>
      <c r="I9" s="24">
        <f t="shared" si="2"/>
        <v>68</v>
      </c>
      <c r="J9" s="24">
        <f t="shared" si="2"/>
        <v>90</v>
      </c>
      <c r="K9" s="24">
        <f t="shared" si="2"/>
        <v>35</v>
      </c>
      <c r="L9" s="24">
        <f t="shared" si="2"/>
        <v>48</v>
      </c>
      <c r="M9" s="32">
        <v>100</v>
      </c>
      <c r="N9" s="32">
        <f>SUM(C9*180+H9*307.5)</f>
        <v>152947.5</v>
      </c>
      <c r="O9" s="32">
        <v>100</v>
      </c>
      <c r="P9" s="33">
        <f>ROUND(N9*1,0)</f>
        <v>152948</v>
      </c>
    </row>
    <row r="10" spans="1:16" ht="19.5" customHeight="1">
      <c r="A10" s="22"/>
      <c r="B10" s="25" t="s">
        <v>16</v>
      </c>
      <c r="C10" s="24">
        <f>SUM(D10,E10,F10,G10)</f>
        <v>151</v>
      </c>
      <c r="D10" s="26">
        <v>151</v>
      </c>
      <c r="E10" s="26"/>
      <c r="F10" s="26"/>
      <c r="G10" s="26"/>
      <c r="H10" s="24">
        <f>SUM(I10,J10,K10,L10)</f>
        <v>68</v>
      </c>
      <c r="I10" s="26">
        <v>68</v>
      </c>
      <c r="J10" s="26"/>
      <c r="K10" s="26"/>
      <c r="L10" s="26"/>
      <c r="M10" s="33">
        <v>100</v>
      </c>
      <c r="N10" s="33">
        <f aca="true" t="shared" si="3" ref="N10:N73">SUM(C10*180+H10*307.5)</f>
        <v>48090</v>
      </c>
      <c r="O10" s="33">
        <v>100</v>
      </c>
      <c r="P10" s="33">
        <f aca="true" t="shared" si="4" ref="P10:P41">ROUND(N10*1,0)</f>
        <v>48090</v>
      </c>
    </row>
    <row r="11" spans="1:16" ht="19.5" customHeight="1">
      <c r="A11" s="22"/>
      <c r="B11" s="25" t="s">
        <v>17</v>
      </c>
      <c r="C11" s="24">
        <f>SUM(D11,E11,F11,G11)</f>
        <v>126</v>
      </c>
      <c r="D11" s="26"/>
      <c r="E11" s="26">
        <v>126</v>
      </c>
      <c r="F11" s="26"/>
      <c r="G11" s="26"/>
      <c r="H11" s="24">
        <f>SUM(I11,J11,K11,L11)</f>
        <v>90</v>
      </c>
      <c r="I11" s="26"/>
      <c r="J11" s="26">
        <v>90</v>
      </c>
      <c r="K11" s="26"/>
      <c r="L11" s="26"/>
      <c r="M11" s="33">
        <v>100</v>
      </c>
      <c r="N11" s="33">
        <f t="shared" si="3"/>
        <v>50355</v>
      </c>
      <c r="O11" s="33">
        <v>100</v>
      </c>
      <c r="P11" s="33">
        <f t="shared" si="4"/>
        <v>50355</v>
      </c>
    </row>
    <row r="12" spans="1:16" s="4" customFormat="1" ht="24">
      <c r="A12" s="27"/>
      <c r="B12" s="25" t="s">
        <v>18</v>
      </c>
      <c r="C12" s="24">
        <f>SUM(D12,E12,F12,G12)</f>
        <v>53</v>
      </c>
      <c r="D12" s="26"/>
      <c r="E12" s="26"/>
      <c r="F12" s="26">
        <v>53</v>
      </c>
      <c r="G12" s="26"/>
      <c r="H12" s="24">
        <f>SUM(I12,J12,K12,L12)</f>
        <v>35</v>
      </c>
      <c r="I12" s="26"/>
      <c r="J12" s="26"/>
      <c r="K12" s="26">
        <v>35</v>
      </c>
      <c r="L12" s="26"/>
      <c r="M12" s="33">
        <v>100</v>
      </c>
      <c r="N12" s="33">
        <f t="shared" si="3"/>
        <v>20302.5</v>
      </c>
      <c r="O12" s="33">
        <v>100</v>
      </c>
      <c r="P12" s="33">
        <f t="shared" si="4"/>
        <v>20303</v>
      </c>
    </row>
    <row r="13" spans="1:16" s="4" customFormat="1" ht="19.5" customHeight="1">
      <c r="A13" s="27"/>
      <c r="B13" s="25" t="s">
        <v>19</v>
      </c>
      <c r="C13" s="24">
        <f>SUM(D13,E13,F13,G13)</f>
        <v>108</v>
      </c>
      <c r="D13" s="26"/>
      <c r="E13" s="26"/>
      <c r="F13" s="26">
        <v>6</v>
      </c>
      <c r="G13" s="26">
        <v>102</v>
      </c>
      <c r="H13" s="24">
        <f>SUM(I13,J13,K13,L13)</f>
        <v>48</v>
      </c>
      <c r="I13" s="26"/>
      <c r="J13" s="26"/>
      <c r="K13" s="26"/>
      <c r="L13" s="26">
        <v>48</v>
      </c>
      <c r="M13" s="33">
        <v>100</v>
      </c>
      <c r="N13" s="33">
        <f t="shared" si="3"/>
        <v>34200</v>
      </c>
      <c r="O13" s="33">
        <v>100</v>
      </c>
      <c r="P13" s="33">
        <f t="shared" si="4"/>
        <v>34200</v>
      </c>
    </row>
    <row r="14" spans="1:16" ht="19.5" customHeight="1">
      <c r="A14" s="22" t="s">
        <v>20</v>
      </c>
      <c r="B14" s="23"/>
      <c r="C14" s="24">
        <f>SUM(C15,C16)</f>
        <v>106</v>
      </c>
      <c r="D14" s="24">
        <f aca="true" t="shared" si="5" ref="D14:L14">SUM(D15,D16)</f>
        <v>0</v>
      </c>
      <c r="E14" s="24">
        <f t="shared" si="5"/>
        <v>0</v>
      </c>
      <c r="F14" s="24">
        <f t="shared" si="5"/>
        <v>106</v>
      </c>
      <c r="G14" s="24">
        <f t="shared" si="5"/>
        <v>0</v>
      </c>
      <c r="H14" s="24">
        <f t="shared" si="5"/>
        <v>62</v>
      </c>
      <c r="I14" s="24">
        <f t="shared" si="5"/>
        <v>0</v>
      </c>
      <c r="J14" s="24">
        <f t="shared" si="5"/>
        <v>0</v>
      </c>
      <c r="K14" s="24">
        <f t="shared" si="5"/>
        <v>62</v>
      </c>
      <c r="L14" s="24">
        <f t="shared" si="5"/>
        <v>0</v>
      </c>
      <c r="M14" s="33">
        <v>100</v>
      </c>
      <c r="N14" s="33">
        <f t="shared" si="3"/>
        <v>38145</v>
      </c>
      <c r="O14" s="33">
        <v>100</v>
      </c>
      <c r="P14" s="33">
        <f t="shared" si="4"/>
        <v>38145</v>
      </c>
    </row>
    <row r="15" spans="1:16" ht="19.5" customHeight="1">
      <c r="A15" s="22"/>
      <c r="B15" s="25" t="s">
        <v>21</v>
      </c>
      <c r="C15" s="24">
        <f>SUM(D15,E15,F15,G15)</f>
        <v>51</v>
      </c>
      <c r="D15" s="26"/>
      <c r="E15" s="26"/>
      <c r="F15" s="26">
        <v>51</v>
      </c>
      <c r="G15" s="26"/>
      <c r="H15" s="24">
        <f>SUM(I15,J15,K15,L15)</f>
        <v>29</v>
      </c>
      <c r="I15" s="26"/>
      <c r="J15" s="26"/>
      <c r="K15" s="26">
        <v>29</v>
      </c>
      <c r="L15" s="26"/>
      <c r="M15" s="33">
        <v>100</v>
      </c>
      <c r="N15" s="33">
        <f t="shared" si="3"/>
        <v>18097.5</v>
      </c>
      <c r="O15" s="33">
        <v>100</v>
      </c>
      <c r="P15" s="33">
        <f t="shared" si="4"/>
        <v>18098</v>
      </c>
    </row>
    <row r="16" spans="1:16" ht="19.5" customHeight="1">
      <c r="A16" s="22"/>
      <c r="B16" s="25" t="s">
        <v>22</v>
      </c>
      <c r="C16" s="24">
        <f>SUM(D16,E16,F16,G16)</f>
        <v>55</v>
      </c>
      <c r="D16" s="26"/>
      <c r="E16" s="26"/>
      <c r="F16" s="26">
        <v>55</v>
      </c>
      <c r="G16" s="26"/>
      <c r="H16" s="24">
        <f>SUM(I16,J16,K16,L16)</f>
        <v>33</v>
      </c>
      <c r="I16" s="26"/>
      <c r="J16" s="26"/>
      <c r="K16" s="26">
        <v>33</v>
      </c>
      <c r="L16" s="26"/>
      <c r="M16" s="33">
        <v>100</v>
      </c>
      <c r="N16" s="33">
        <f t="shared" si="3"/>
        <v>20047.5</v>
      </c>
      <c r="O16" s="33">
        <v>100</v>
      </c>
      <c r="P16" s="33">
        <f t="shared" si="4"/>
        <v>20048</v>
      </c>
    </row>
    <row r="17" spans="1:16" ht="19.5" customHeight="1">
      <c r="A17" s="22" t="s">
        <v>23</v>
      </c>
      <c r="B17" s="23"/>
      <c r="C17" s="24">
        <f>SUM(C18,C19,C20)</f>
        <v>258</v>
      </c>
      <c r="D17" s="24">
        <f aca="true" t="shared" si="6" ref="D17:L17">SUM(D18,D19,D20)</f>
        <v>0</v>
      </c>
      <c r="E17" s="24">
        <f t="shared" si="6"/>
        <v>0</v>
      </c>
      <c r="F17" s="24">
        <f t="shared" si="6"/>
        <v>258</v>
      </c>
      <c r="G17" s="24">
        <f t="shared" si="6"/>
        <v>0</v>
      </c>
      <c r="H17" s="24">
        <f t="shared" si="6"/>
        <v>151</v>
      </c>
      <c r="I17" s="24">
        <f t="shared" si="6"/>
        <v>0</v>
      </c>
      <c r="J17" s="24">
        <f t="shared" si="6"/>
        <v>0</v>
      </c>
      <c r="K17" s="24">
        <f t="shared" si="6"/>
        <v>151</v>
      </c>
      <c r="L17" s="24">
        <f t="shared" si="6"/>
        <v>0</v>
      </c>
      <c r="M17" s="33">
        <v>100</v>
      </c>
      <c r="N17" s="33">
        <f t="shared" si="3"/>
        <v>92872.5</v>
      </c>
      <c r="O17" s="33">
        <v>100</v>
      </c>
      <c r="P17" s="33">
        <f t="shared" si="4"/>
        <v>92873</v>
      </c>
    </row>
    <row r="18" spans="1:16" ht="19.5" customHeight="1">
      <c r="A18" s="22"/>
      <c r="B18" s="25" t="s">
        <v>24</v>
      </c>
      <c r="C18" s="24">
        <f>SUM(D18,E18,F18,G18)</f>
        <v>150</v>
      </c>
      <c r="D18" s="26"/>
      <c r="E18" s="26"/>
      <c r="F18" s="26">
        <v>150</v>
      </c>
      <c r="G18" s="26"/>
      <c r="H18" s="24">
        <f>SUM(I18,J18,K18,L18)</f>
        <v>90</v>
      </c>
      <c r="I18" s="26"/>
      <c r="J18" s="26"/>
      <c r="K18" s="26">
        <v>90</v>
      </c>
      <c r="L18" s="26"/>
      <c r="M18" s="33">
        <v>100</v>
      </c>
      <c r="N18" s="33">
        <f t="shared" si="3"/>
        <v>54675</v>
      </c>
      <c r="O18" s="33">
        <v>100</v>
      </c>
      <c r="P18" s="33">
        <f t="shared" si="4"/>
        <v>54675</v>
      </c>
    </row>
    <row r="19" spans="1:16" ht="19.5" customHeight="1">
      <c r="A19" s="22"/>
      <c r="B19" s="25" t="s">
        <v>25</v>
      </c>
      <c r="C19" s="24">
        <f>SUM(D19,E19,F19,G19)</f>
        <v>59</v>
      </c>
      <c r="D19" s="26"/>
      <c r="E19" s="26"/>
      <c r="F19" s="26">
        <v>59</v>
      </c>
      <c r="G19" s="26"/>
      <c r="H19" s="24">
        <f>SUM(I19,J19,K19,L19)</f>
        <v>35</v>
      </c>
      <c r="I19" s="26"/>
      <c r="J19" s="26"/>
      <c r="K19" s="26">
        <v>35</v>
      </c>
      <c r="L19" s="26"/>
      <c r="M19" s="33">
        <v>100</v>
      </c>
      <c r="N19" s="33">
        <f t="shared" si="3"/>
        <v>21382.5</v>
      </c>
      <c r="O19" s="33">
        <v>100</v>
      </c>
      <c r="P19" s="33">
        <f t="shared" si="4"/>
        <v>21383</v>
      </c>
    </row>
    <row r="20" spans="1:16" ht="19.5" customHeight="1">
      <c r="A20" s="22"/>
      <c r="B20" s="25" t="s">
        <v>26</v>
      </c>
      <c r="C20" s="24">
        <f>SUM(D20,E20,F20,G20)</f>
        <v>49</v>
      </c>
      <c r="D20" s="26"/>
      <c r="E20" s="26"/>
      <c r="F20" s="26">
        <v>49</v>
      </c>
      <c r="G20" s="26"/>
      <c r="H20" s="24">
        <f>SUM(I20,J20,K20,L20)</f>
        <v>26</v>
      </c>
      <c r="I20" s="26"/>
      <c r="J20" s="26"/>
      <c r="K20" s="26">
        <v>26</v>
      </c>
      <c r="L20" s="26"/>
      <c r="M20" s="33">
        <v>100</v>
      </c>
      <c r="N20" s="33">
        <f t="shared" si="3"/>
        <v>16815</v>
      </c>
      <c r="O20" s="33">
        <v>100</v>
      </c>
      <c r="P20" s="33">
        <f t="shared" si="4"/>
        <v>16815</v>
      </c>
    </row>
    <row r="21" spans="1:16" ht="19.5" customHeight="1">
      <c r="A21" s="22" t="s">
        <v>27</v>
      </c>
      <c r="B21" s="23"/>
      <c r="C21" s="24">
        <f>SUM(C22)</f>
        <v>85</v>
      </c>
      <c r="D21" s="24">
        <f aca="true" t="shared" si="7" ref="D21:L21">SUM(D22)</f>
        <v>0</v>
      </c>
      <c r="E21" s="24">
        <f t="shared" si="7"/>
        <v>0</v>
      </c>
      <c r="F21" s="24">
        <f t="shared" si="7"/>
        <v>85</v>
      </c>
      <c r="G21" s="24">
        <f t="shared" si="7"/>
        <v>0</v>
      </c>
      <c r="H21" s="24">
        <f t="shared" si="7"/>
        <v>60</v>
      </c>
      <c r="I21" s="24">
        <f t="shared" si="7"/>
        <v>0</v>
      </c>
      <c r="J21" s="24">
        <f t="shared" si="7"/>
        <v>0</v>
      </c>
      <c r="K21" s="24">
        <f t="shared" si="7"/>
        <v>60</v>
      </c>
      <c r="L21" s="24">
        <f t="shared" si="7"/>
        <v>0</v>
      </c>
      <c r="M21" s="33">
        <v>100</v>
      </c>
      <c r="N21" s="33">
        <f t="shared" si="3"/>
        <v>33750</v>
      </c>
      <c r="O21" s="33">
        <v>100</v>
      </c>
      <c r="P21" s="33">
        <f t="shared" si="4"/>
        <v>33750</v>
      </c>
    </row>
    <row r="22" spans="1:16" ht="19.5" customHeight="1">
      <c r="A22" s="22"/>
      <c r="B22" s="25" t="s">
        <v>28</v>
      </c>
      <c r="C22" s="24">
        <f>SUM(D22,E22,F22,G22)</f>
        <v>85</v>
      </c>
      <c r="D22" s="26"/>
      <c r="E22" s="26"/>
      <c r="F22" s="26">
        <v>85</v>
      </c>
      <c r="G22" s="26"/>
      <c r="H22" s="24">
        <f>SUM(I22,J22,K22,L22)</f>
        <v>60</v>
      </c>
      <c r="I22" s="26"/>
      <c r="J22" s="26"/>
      <c r="K22" s="26">
        <v>60</v>
      </c>
      <c r="L22" s="26"/>
      <c r="M22" s="33">
        <v>100</v>
      </c>
      <c r="N22" s="33">
        <f t="shared" si="3"/>
        <v>33750</v>
      </c>
      <c r="O22" s="33">
        <v>100</v>
      </c>
      <c r="P22" s="33">
        <f t="shared" si="4"/>
        <v>33750</v>
      </c>
    </row>
    <row r="23" spans="1:16" ht="19.5" customHeight="1">
      <c r="A23" s="22" t="s">
        <v>29</v>
      </c>
      <c r="B23" s="25"/>
      <c r="C23" s="24">
        <f>SUM(C24)</f>
        <v>84</v>
      </c>
      <c r="D23" s="24">
        <f aca="true" t="shared" si="8" ref="D23:L23">SUM(D24)</f>
        <v>0</v>
      </c>
      <c r="E23" s="24">
        <f t="shared" si="8"/>
        <v>0</v>
      </c>
      <c r="F23" s="24">
        <f t="shared" si="8"/>
        <v>84</v>
      </c>
      <c r="G23" s="24">
        <f t="shared" si="8"/>
        <v>0</v>
      </c>
      <c r="H23" s="24">
        <f t="shared" si="8"/>
        <v>11</v>
      </c>
      <c r="I23" s="24">
        <f t="shared" si="8"/>
        <v>0</v>
      </c>
      <c r="J23" s="24">
        <f t="shared" si="8"/>
        <v>0</v>
      </c>
      <c r="K23" s="24">
        <f t="shared" si="8"/>
        <v>11</v>
      </c>
      <c r="L23" s="24">
        <f t="shared" si="8"/>
        <v>0</v>
      </c>
      <c r="M23" s="33">
        <v>100</v>
      </c>
      <c r="N23" s="33">
        <f t="shared" si="3"/>
        <v>18502.5</v>
      </c>
      <c r="O23" s="33">
        <v>100</v>
      </c>
      <c r="P23" s="33">
        <f t="shared" si="4"/>
        <v>18503</v>
      </c>
    </row>
    <row r="24" spans="1:16" ht="19.5" customHeight="1">
      <c r="A24" s="22"/>
      <c r="B24" s="25" t="s">
        <v>30</v>
      </c>
      <c r="C24" s="24">
        <f>SUM(D24,E24,F24,G24)</f>
        <v>84</v>
      </c>
      <c r="D24" s="26"/>
      <c r="E24" s="26"/>
      <c r="F24" s="26">
        <v>84</v>
      </c>
      <c r="G24" s="26"/>
      <c r="H24" s="24">
        <f>SUM(I24,J24,K24,L24)</f>
        <v>11</v>
      </c>
      <c r="I24" s="26"/>
      <c r="J24" s="26"/>
      <c r="K24" s="26">
        <v>11</v>
      </c>
      <c r="L24" s="26"/>
      <c r="M24" s="33">
        <v>100</v>
      </c>
      <c r="N24" s="33">
        <f t="shared" si="3"/>
        <v>18502.5</v>
      </c>
      <c r="O24" s="33">
        <v>100</v>
      </c>
      <c r="P24" s="33">
        <f t="shared" si="4"/>
        <v>18503</v>
      </c>
    </row>
    <row r="25" spans="1:16" ht="19.5" customHeight="1">
      <c r="A25" s="22" t="s">
        <v>31</v>
      </c>
      <c r="B25" s="23"/>
      <c r="C25" s="24">
        <f>SUM(C26,C27,C28,C29,C30)</f>
        <v>196</v>
      </c>
      <c r="D25" s="24">
        <f aca="true" t="shared" si="9" ref="D25:L25">SUM(D26,D27,D28,D29,D30)</f>
        <v>0</v>
      </c>
      <c r="E25" s="24">
        <f t="shared" si="9"/>
        <v>0</v>
      </c>
      <c r="F25" s="24">
        <f t="shared" si="9"/>
        <v>83</v>
      </c>
      <c r="G25" s="24">
        <f t="shared" si="9"/>
        <v>113</v>
      </c>
      <c r="H25" s="24">
        <f t="shared" si="9"/>
        <v>185</v>
      </c>
      <c r="I25" s="24">
        <f t="shared" si="9"/>
        <v>2</v>
      </c>
      <c r="J25" s="24">
        <f t="shared" si="9"/>
        <v>0</v>
      </c>
      <c r="K25" s="24">
        <f t="shared" si="9"/>
        <v>131</v>
      </c>
      <c r="L25" s="24">
        <f t="shared" si="9"/>
        <v>52</v>
      </c>
      <c r="M25" s="33">
        <v>100</v>
      </c>
      <c r="N25" s="33">
        <f t="shared" si="3"/>
        <v>92167.5</v>
      </c>
      <c r="O25" s="33">
        <v>100</v>
      </c>
      <c r="P25" s="33">
        <f t="shared" si="4"/>
        <v>92168</v>
      </c>
    </row>
    <row r="26" spans="1:16" s="4" customFormat="1" ht="19.5" customHeight="1">
      <c r="A26" s="27"/>
      <c r="B26" s="25" t="s">
        <v>32</v>
      </c>
      <c r="C26" s="24">
        <f>SUM(D26,E26,F26,G26)</f>
        <v>10</v>
      </c>
      <c r="D26" s="26"/>
      <c r="E26" s="26"/>
      <c r="F26" s="26">
        <v>10</v>
      </c>
      <c r="G26" s="26">
        <v>0</v>
      </c>
      <c r="H26" s="24">
        <f>SUM(I26,J26,K26,L26)</f>
        <v>11</v>
      </c>
      <c r="I26" s="26"/>
      <c r="J26" s="26"/>
      <c r="K26" s="26">
        <v>10</v>
      </c>
      <c r="L26" s="26">
        <v>1</v>
      </c>
      <c r="M26" s="33">
        <v>100</v>
      </c>
      <c r="N26" s="33">
        <f t="shared" si="3"/>
        <v>5182.5</v>
      </c>
      <c r="O26" s="33">
        <v>100</v>
      </c>
      <c r="P26" s="33">
        <f t="shared" si="4"/>
        <v>5183</v>
      </c>
    </row>
    <row r="27" spans="1:16" s="4" customFormat="1" ht="19.5" customHeight="1">
      <c r="A27" s="27"/>
      <c r="B27" s="25" t="s">
        <v>33</v>
      </c>
      <c r="C27" s="24">
        <f>SUM(D27,E27,F27,G27)</f>
        <v>107</v>
      </c>
      <c r="D27" s="26"/>
      <c r="E27" s="26"/>
      <c r="F27" s="26"/>
      <c r="G27" s="26">
        <v>107</v>
      </c>
      <c r="H27" s="24">
        <f>SUM(I27,J27,K27,L27)</f>
        <v>44</v>
      </c>
      <c r="I27" s="26"/>
      <c r="J27" s="26"/>
      <c r="K27" s="26"/>
      <c r="L27" s="26">
        <v>44</v>
      </c>
      <c r="M27" s="33">
        <v>100</v>
      </c>
      <c r="N27" s="33">
        <f t="shared" si="3"/>
        <v>32790</v>
      </c>
      <c r="O27" s="33">
        <v>100</v>
      </c>
      <c r="P27" s="33">
        <f t="shared" si="4"/>
        <v>32790</v>
      </c>
    </row>
    <row r="28" spans="1:16" s="4" customFormat="1" ht="19.5" customHeight="1">
      <c r="A28" s="27"/>
      <c r="B28" s="25" t="s">
        <v>34</v>
      </c>
      <c r="C28" s="24">
        <f>SUM(D28,E28,F28,G28)</f>
        <v>35</v>
      </c>
      <c r="D28" s="26"/>
      <c r="E28" s="26"/>
      <c r="F28" s="26">
        <v>33</v>
      </c>
      <c r="G28" s="26">
        <v>2</v>
      </c>
      <c r="H28" s="24">
        <f>SUM(I28,J28,K28,L28)</f>
        <v>0</v>
      </c>
      <c r="I28" s="26"/>
      <c r="J28" s="26"/>
      <c r="K28" s="26">
        <v>0</v>
      </c>
      <c r="L28" s="26"/>
      <c r="M28" s="33">
        <v>100</v>
      </c>
      <c r="N28" s="33">
        <f t="shared" si="3"/>
        <v>6300</v>
      </c>
      <c r="O28" s="33">
        <v>100</v>
      </c>
      <c r="P28" s="33">
        <f t="shared" si="4"/>
        <v>6300</v>
      </c>
    </row>
    <row r="29" spans="1:16" s="4" customFormat="1" ht="19.5" customHeight="1">
      <c r="A29" s="27"/>
      <c r="B29" s="25" t="s">
        <v>35</v>
      </c>
      <c r="C29" s="24">
        <f>SUM(D29,E29,F29,G29)</f>
        <v>9</v>
      </c>
      <c r="D29" s="26"/>
      <c r="E29" s="26"/>
      <c r="F29" s="26">
        <v>5</v>
      </c>
      <c r="G29" s="26">
        <v>4</v>
      </c>
      <c r="H29" s="24">
        <f>SUM(I29,J29,K29,L29)</f>
        <v>126</v>
      </c>
      <c r="I29" s="26">
        <v>2</v>
      </c>
      <c r="J29" s="26"/>
      <c r="K29" s="26">
        <v>117</v>
      </c>
      <c r="L29" s="26">
        <v>7</v>
      </c>
      <c r="M29" s="33">
        <v>100</v>
      </c>
      <c r="N29" s="33">
        <f t="shared" si="3"/>
        <v>40365</v>
      </c>
      <c r="O29" s="33">
        <v>100</v>
      </c>
      <c r="P29" s="33">
        <f t="shared" si="4"/>
        <v>40365</v>
      </c>
    </row>
    <row r="30" spans="1:16" s="4" customFormat="1" ht="19.5" customHeight="1">
      <c r="A30" s="27"/>
      <c r="B30" s="25" t="s">
        <v>36</v>
      </c>
      <c r="C30" s="24">
        <f>SUM(D30,E30,F30,G30)</f>
        <v>35</v>
      </c>
      <c r="D30" s="26"/>
      <c r="E30" s="26"/>
      <c r="F30" s="26">
        <v>35</v>
      </c>
      <c r="G30" s="26"/>
      <c r="H30" s="24">
        <f>SUM(I30,J30,K30,L30)</f>
        <v>4</v>
      </c>
      <c r="I30" s="26"/>
      <c r="J30" s="26"/>
      <c r="K30" s="26">
        <v>4</v>
      </c>
      <c r="L30" s="26"/>
      <c r="M30" s="33">
        <v>100</v>
      </c>
      <c r="N30" s="33">
        <f t="shared" si="3"/>
        <v>7530</v>
      </c>
      <c r="O30" s="33">
        <v>100</v>
      </c>
      <c r="P30" s="33">
        <f t="shared" si="4"/>
        <v>7530</v>
      </c>
    </row>
    <row r="31" spans="1:16" ht="19.5" customHeight="1">
      <c r="A31" s="22" t="s">
        <v>37</v>
      </c>
      <c r="B31" s="25"/>
      <c r="C31" s="24">
        <f>SUM(C32,C33)</f>
        <v>74</v>
      </c>
      <c r="D31" s="24">
        <f aca="true" t="shared" si="10" ref="D31:L31">SUM(D32,D33)</f>
        <v>0</v>
      </c>
      <c r="E31" s="24">
        <f t="shared" si="10"/>
        <v>0</v>
      </c>
      <c r="F31" s="24">
        <f t="shared" si="10"/>
        <v>74</v>
      </c>
      <c r="G31" s="24">
        <f t="shared" si="10"/>
        <v>0</v>
      </c>
      <c r="H31" s="24">
        <f t="shared" si="10"/>
        <v>45</v>
      </c>
      <c r="I31" s="24">
        <f t="shared" si="10"/>
        <v>0</v>
      </c>
      <c r="J31" s="24">
        <f t="shared" si="10"/>
        <v>0</v>
      </c>
      <c r="K31" s="24">
        <f t="shared" si="10"/>
        <v>45</v>
      </c>
      <c r="L31" s="24">
        <f t="shared" si="10"/>
        <v>0</v>
      </c>
      <c r="M31" s="33">
        <v>100</v>
      </c>
      <c r="N31" s="33">
        <f t="shared" si="3"/>
        <v>27157.5</v>
      </c>
      <c r="O31" s="33">
        <v>100</v>
      </c>
      <c r="P31" s="33">
        <f t="shared" si="4"/>
        <v>27158</v>
      </c>
    </row>
    <row r="32" spans="1:16" ht="19.5" customHeight="1">
      <c r="A32" s="22"/>
      <c r="B32" s="25" t="s">
        <v>38</v>
      </c>
      <c r="C32" s="24">
        <f>SUM(D32,E32,F32,G32)</f>
        <v>44</v>
      </c>
      <c r="D32" s="26"/>
      <c r="E32" s="26"/>
      <c r="F32" s="26">
        <v>44</v>
      </c>
      <c r="G32" s="26"/>
      <c r="H32" s="24">
        <f>SUM(I32,J32,K32,L32)</f>
        <v>15</v>
      </c>
      <c r="I32" s="26"/>
      <c r="J32" s="26"/>
      <c r="K32" s="26">
        <v>15</v>
      </c>
      <c r="L32" s="26"/>
      <c r="M32" s="33">
        <v>100</v>
      </c>
      <c r="N32" s="33">
        <f t="shared" si="3"/>
        <v>12532.5</v>
      </c>
      <c r="O32" s="33">
        <v>100</v>
      </c>
      <c r="P32" s="33">
        <f t="shared" si="4"/>
        <v>12533</v>
      </c>
    </row>
    <row r="33" spans="1:16" ht="19.5" customHeight="1">
      <c r="A33" s="22"/>
      <c r="B33" s="25" t="s">
        <v>39</v>
      </c>
      <c r="C33" s="24">
        <f>SUM(D33,E33,F33,G33)</f>
        <v>30</v>
      </c>
      <c r="D33" s="26"/>
      <c r="E33" s="26"/>
      <c r="F33" s="26">
        <v>30</v>
      </c>
      <c r="G33" s="26"/>
      <c r="H33" s="24">
        <v>30</v>
      </c>
      <c r="I33" s="26"/>
      <c r="J33" s="26"/>
      <c r="K33" s="26">
        <v>30</v>
      </c>
      <c r="L33" s="26"/>
      <c r="M33" s="33">
        <v>100</v>
      </c>
      <c r="N33" s="33">
        <f t="shared" si="3"/>
        <v>14625</v>
      </c>
      <c r="O33" s="33">
        <v>100</v>
      </c>
      <c r="P33" s="33">
        <f t="shared" si="4"/>
        <v>14625</v>
      </c>
    </row>
    <row r="34" spans="1:16" ht="19.5" customHeight="1">
      <c r="A34" s="22" t="s">
        <v>40</v>
      </c>
      <c r="B34" s="25"/>
      <c r="C34" s="24">
        <f>SUM(C35)</f>
        <v>277</v>
      </c>
      <c r="D34" s="24">
        <f aca="true" t="shared" si="11" ref="D34:L34">SUM(D35)</f>
        <v>0</v>
      </c>
      <c r="E34" s="24">
        <f t="shared" si="11"/>
        <v>0</v>
      </c>
      <c r="F34" s="24">
        <f t="shared" si="11"/>
        <v>277</v>
      </c>
      <c r="G34" s="24">
        <f t="shared" si="11"/>
        <v>0</v>
      </c>
      <c r="H34" s="24">
        <f t="shared" si="11"/>
        <v>148</v>
      </c>
      <c r="I34" s="24">
        <f t="shared" si="11"/>
        <v>0</v>
      </c>
      <c r="J34" s="24">
        <f t="shared" si="11"/>
        <v>0</v>
      </c>
      <c r="K34" s="24">
        <f t="shared" si="11"/>
        <v>148</v>
      </c>
      <c r="L34" s="24">
        <f t="shared" si="11"/>
        <v>0</v>
      </c>
      <c r="M34" s="33">
        <v>100</v>
      </c>
      <c r="N34" s="33">
        <f t="shared" si="3"/>
        <v>95370</v>
      </c>
      <c r="O34" s="33">
        <v>100</v>
      </c>
      <c r="P34" s="33">
        <f t="shared" si="4"/>
        <v>95370</v>
      </c>
    </row>
    <row r="35" spans="1:16" ht="19.5" customHeight="1">
      <c r="A35" s="22"/>
      <c r="B35" s="25" t="s">
        <v>41</v>
      </c>
      <c r="C35" s="24">
        <f>SUM(D35,E35,F35,G35)</f>
        <v>277</v>
      </c>
      <c r="D35" s="26"/>
      <c r="E35" s="26"/>
      <c r="F35" s="26">
        <v>277</v>
      </c>
      <c r="G35" s="26"/>
      <c r="H35" s="24">
        <f>SUM(I35,J35,K35,L35)</f>
        <v>148</v>
      </c>
      <c r="I35" s="26"/>
      <c r="J35" s="26">
        <v>0</v>
      </c>
      <c r="K35" s="26">
        <v>148</v>
      </c>
      <c r="L35" s="26"/>
      <c r="M35" s="33">
        <v>100</v>
      </c>
      <c r="N35" s="33">
        <f t="shared" si="3"/>
        <v>95370</v>
      </c>
      <c r="O35" s="33">
        <v>100</v>
      </c>
      <c r="P35" s="33">
        <f t="shared" si="4"/>
        <v>95370</v>
      </c>
    </row>
    <row r="36" spans="1:16" ht="19.5" customHeight="1">
      <c r="A36" s="22" t="s">
        <v>42</v>
      </c>
      <c r="B36" s="25"/>
      <c r="C36" s="24">
        <f>SUM(C37)</f>
        <v>67</v>
      </c>
      <c r="D36" s="24">
        <f aca="true" t="shared" si="12" ref="D36:L36">SUM(D37)</f>
        <v>0</v>
      </c>
      <c r="E36" s="24">
        <f t="shared" si="12"/>
        <v>0</v>
      </c>
      <c r="F36" s="24">
        <f t="shared" si="12"/>
        <v>67</v>
      </c>
      <c r="G36" s="24">
        <f t="shared" si="12"/>
        <v>0</v>
      </c>
      <c r="H36" s="24">
        <f t="shared" si="12"/>
        <v>11</v>
      </c>
      <c r="I36" s="24">
        <f t="shared" si="12"/>
        <v>0</v>
      </c>
      <c r="J36" s="24">
        <f t="shared" si="12"/>
        <v>0</v>
      </c>
      <c r="K36" s="24">
        <f t="shared" si="12"/>
        <v>11</v>
      </c>
      <c r="L36" s="24">
        <f t="shared" si="12"/>
        <v>0</v>
      </c>
      <c r="M36" s="33">
        <v>100</v>
      </c>
      <c r="N36" s="33">
        <f t="shared" si="3"/>
        <v>15442.5</v>
      </c>
      <c r="O36" s="33">
        <v>100</v>
      </c>
      <c r="P36" s="33">
        <f t="shared" si="4"/>
        <v>15443</v>
      </c>
    </row>
    <row r="37" spans="1:16" ht="19.5" customHeight="1">
      <c r="A37" s="22"/>
      <c r="B37" s="25" t="s">
        <v>43</v>
      </c>
      <c r="C37" s="24">
        <f>SUM(D37,E37,F37,G37)</f>
        <v>67</v>
      </c>
      <c r="D37" s="26"/>
      <c r="E37" s="26"/>
      <c r="F37" s="26">
        <v>67</v>
      </c>
      <c r="G37" s="26"/>
      <c r="H37" s="24">
        <f>SUM(I37,J37,K37,L37)</f>
        <v>11</v>
      </c>
      <c r="I37" s="26"/>
      <c r="J37" s="26"/>
      <c r="K37" s="26">
        <v>11</v>
      </c>
      <c r="L37" s="26"/>
      <c r="M37" s="33">
        <v>100</v>
      </c>
      <c r="N37" s="33">
        <f t="shared" si="3"/>
        <v>15442.5</v>
      </c>
      <c r="O37" s="33">
        <v>100</v>
      </c>
      <c r="P37" s="33">
        <f t="shared" si="4"/>
        <v>15443</v>
      </c>
    </row>
    <row r="38" spans="1:16" ht="19.5" customHeight="1">
      <c r="A38" s="22" t="s">
        <v>44</v>
      </c>
      <c r="B38" s="25"/>
      <c r="C38" s="24">
        <f>SUM(C39)</f>
        <v>34</v>
      </c>
      <c r="D38" s="24">
        <f aca="true" t="shared" si="13" ref="D38:L38">SUM(D39)</f>
        <v>0</v>
      </c>
      <c r="E38" s="24">
        <f t="shared" si="13"/>
        <v>0</v>
      </c>
      <c r="F38" s="24">
        <f t="shared" si="13"/>
        <v>14</v>
      </c>
      <c r="G38" s="24">
        <f t="shared" si="13"/>
        <v>20</v>
      </c>
      <c r="H38" s="24">
        <f t="shared" si="13"/>
        <v>35</v>
      </c>
      <c r="I38" s="24">
        <f t="shared" si="13"/>
        <v>0</v>
      </c>
      <c r="J38" s="24">
        <f t="shared" si="13"/>
        <v>0</v>
      </c>
      <c r="K38" s="24">
        <f t="shared" si="13"/>
        <v>27</v>
      </c>
      <c r="L38" s="24">
        <f t="shared" si="13"/>
        <v>8</v>
      </c>
      <c r="M38" s="33">
        <v>100</v>
      </c>
      <c r="N38" s="33">
        <f t="shared" si="3"/>
        <v>16882.5</v>
      </c>
      <c r="O38" s="33">
        <v>100</v>
      </c>
      <c r="P38" s="33">
        <f t="shared" si="4"/>
        <v>16883</v>
      </c>
    </row>
    <row r="39" spans="1:16" ht="19.5" customHeight="1">
      <c r="A39" s="22"/>
      <c r="B39" s="25" t="s">
        <v>45</v>
      </c>
      <c r="C39" s="24">
        <f>SUM(D39,E39,F39,G39)</f>
        <v>34</v>
      </c>
      <c r="D39" s="26"/>
      <c r="E39" s="26"/>
      <c r="F39" s="26">
        <v>14</v>
      </c>
      <c r="G39" s="26">
        <v>20</v>
      </c>
      <c r="H39" s="24">
        <f>SUM(I39,J39,K39,L39)</f>
        <v>35</v>
      </c>
      <c r="I39" s="26">
        <v>0</v>
      </c>
      <c r="J39" s="26"/>
      <c r="K39" s="26">
        <v>27</v>
      </c>
      <c r="L39" s="26">
        <v>8</v>
      </c>
      <c r="M39" s="33">
        <v>100</v>
      </c>
      <c r="N39" s="33">
        <f t="shared" si="3"/>
        <v>16882.5</v>
      </c>
      <c r="O39" s="33">
        <v>100</v>
      </c>
      <c r="P39" s="33">
        <f t="shared" si="4"/>
        <v>16883</v>
      </c>
    </row>
    <row r="40" spans="1:16" ht="19.5" customHeight="1">
      <c r="A40" s="22" t="s">
        <v>46</v>
      </c>
      <c r="B40" s="25"/>
      <c r="C40" s="24">
        <f>SUM(C41)</f>
        <v>30</v>
      </c>
      <c r="D40" s="24">
        <f aca="true" t="shared" si="14" ref="D40:L40">SUM(D41)</f>
        <v>0</v>
      </c>
      <c r="E40" s="24">
        <f t="shared" si="14"/>
        <v>0</v>
      </c>
      <c r="F40" s="24">
        <f t="shared" si="14"/>
        <v>30</v>
      </c>
      <c r="G40" s="24">
        <f t="shared" si="14"/>
        <v>0</v>
      </c>
      <c r="H40" s="24">
        <f t="shared" si="14"/>
        <v>0</v>
      </c>
      <c r="I40" s="24">
        <f t="shared" si="14"/>
        <v>0</v>
      </c>
      <c r="J40" s="24">
        <f t="shared" si="14"/>
        <v>0</v>
      </c>
      <c r="K40" s="24">
        <f t="shared" si="14"/>
        <v>0</v>
      </c>
      <c r="L40" s="24">
        <f t="shared" si="14"/>
        <v>0</v>
      </c>
      <c r="M40" s="33">
        <v>100</v>
      </c>
      <c r="N40" s="33">
        <f t="shared" si="3"/>
        <v>5400</v>
      </c>
      <c r="O40" s="33">
        <v>100</v>
      </c>
      <c r="P40" s="33">
        <f t="shared" si="4"/>
        <v>5400</v>
      </c>
    </row>
    <row r="41" spans="1:16" ht="19.5" customHeight="1">
      <c r="A41" s="22"/>
      <c r="B41" s="25" t="s">
        <v>47</v>
      </c>
      <c r="C41" s="24">
        <f>SUM(D41,E41,F41,G41)</f>
        <v>30</v>
      </c>
      <c r="D41" s="26"/>
      <c r="E41" s="26"/>
      <c r="F41" s="26">
        <v>30</v>
      </c>
      <c r="G41" s="26"/>
      <c r="H41" s="24">
        <v>0</v>
      </c>
      <c r="I41" s="26"/>
      <c r="J41" s="26"/>
      <c r="K41" s="26"/>
      <c r="L41" s="26"/>
      <c r="M41" s="33">
        <v>100</v>
      </c>
      <c r="N41" s="33">
        <f t="shared" si="3"/>
        <v>5400</v>
      </c>
      <c r="O41" s="33">
        <v>100</v>
      </c>
      <c r="P41" s="33">
        <f t="shared" si="4"/>
        <v>5400</v>
      </c>
    </row>
    <row r="42" spans="1:16" s="3" customFormat="1" ht="19.5" customHeight="1">
      <c r="A42" s="17" t="s">
        <v>48</v>
      </c>
      <c r="B42" s="18"/>
      <c r="C42" s="19">
        <f>SUM(C43,C45)</f>
        <v>225</v>
      </c>
      <c r="D42" s="19">
        <f aca="true" t="shared" si="15" ref="D42:O42">SUM(D43,D45)</f>
        <v>0</v>
      </c>
      <c r="E42" s="19">
        <f t="shared" si="15"/>
        <v>4</v>
      </c>
      <c r="F42" s="19">
        <f t="shared" si="15"/>
        <v>152</v>
      </c>
      <c r="G42" s="19">
        <f t="shared" si="15"/>
        <v>69</v>
      </c>
      <c r="H42" s="19">
        <f t="shared" si="15"/>
        <v>141</v>
      </c>
      <c r="I42" s="19">
        <f t="shared" si="15"/>
        <v>5</v>
      </c>
      <c r="J42" s="19">
        <f t="shared" si="15"/>
        <v>21</v>
      </c>
      <c r="K42" s="19">
        <f t="shared" si="15"/>
        <v>74</v>
      </c>
      <c r="L42" s="19">
        <f t="shared" si="15"/>
        <v>41</v>
      </c>
      <c r="M42" s="19"/>
      <c r="N42" s="19">
        <f>SUM(N43,N45)</f>
        <v>83857.5</v>
      </c>
      <c r="O42" s="19"/>
      <c r="P42" s="19">
        <f>SUM(P43,P45)</f>
        <v>83858</v>
      </c>
    </row>
    <row r="43" spans="1:16" ht="19.5" customHeight="1">
      <c r="A43" s="22" t="s">
        <v>49</v>
      </c>
      <c r="B43" s="25"/>
      <c r="C43" s="24">
        <f>SUM(D43,E43,F43,G43)</f>
        <v>165</v>
      </c>
      <c r="D43" s="26"/>
      <c r="E43" s="26">
        <v>0</v>
      </c>
      <c r="F43" s="26">
        <v>96</v>
      </c>
      <c r="G43" s="26">
        <v>69</v>
      </c>
      <c r="H43" s="24">
        <f>SUM(I43,J43,K43,L43)</f>
        <v>123</v>
      </c>
      <c r="I43" s="26">
        <v>5</v>
      </c>
      <c r="J43" s="26">
        <v>20</v>
      </c>
      <c r="K43" s="26">
        <v>57</v>
      </c>
      <c r="L43" s="26">
        <v>41</v>
      </c>
      <c r="M43" s="33">
        <v>100</v>
      </c>
      <c r="N43" s="33">
        <f t="shared" si="3"/>
        <v>67522.5</v>
      </c>
      <c r="O43" s="33">
        <v>100</v>
      </c>
      <c r="P43" s="33">
        <f>ROUND(N43*1,0)</f>
        <v>67523</v>
      </c>
    </row>
    <row r="44" spans="1:16" ht="19.5" customHeight="1">
      <c r="A44" s="22"/>
      <c r="B44" s="25" t="s">
        <v>50</v>
      </c>
      <c r="C44" s="24">
        <f>SUM(D44,E44,F44,G44)</f>
        <v>165</v>
      </c>
      <c r="D44" s="26"/>
      <c r="E44" s="26">
        <v>0</v>
      </c>
      <c r="F44" s="26">
        <v>96</v>
      </c>
      <c r="G44" s="26">
        <v>69</v>
      </c>
      <c r="H44" s="24">
        <f>SUM(I44,J44,K44,L44)</f>
        <v>123</v>
      </c>
      <c r="I44" s="26">
        <v>5</v>
      </c>
      <c r="J44" s="26">
        <v>20</v>
      </c>
      <c r="K44" s="26">
        <v>57</v>
      </c>
      <c r="L44" s="26">
        <v>41</v>
      </c>
      <c r="M44" s="33">
        <v>100</v>
      </c>
      <c r="N44" s="33">
        <f t="shared" si="3"/>
        <v>67522.5</v>
      </c>
      <c r="O44" s="33">
        <v>100</v>
      </c>
      <c r="P44" s="33">
        <f>ROUND(N44*1,0)</f>
        <v>67523</v>
      </c>
    </row>
    <row r="45" spans="1:16" ht="19.5" customHeight="1">
      <c r="A45" s="22" t="s">
        <v>51</v>
      </c>
      <c r="B45" s="25"/>
      <c r="C45" s="24">
        <f>SUM(D45,E45,F45,G45)</f>
        <v>60</v>
      </c>
      <c r="D45" s="26"/>
      <c r="E45" s="26">
        <f>E46</f>
        <v>4</v>
      </c>
      <c r="F45" s="26">
        <f>F46</f>
        <v>56</v>
      </c>
      <c r="G45" s="26"/>
      <c r="H45" s="24">
        <f>SUM(I45,J45,K45,L45)</f>
        <v>18</v>
      </c>
      <c r="I45" s="26"/>
      <c r="J45" s="26">
        <f>J46</f>
        <v>1</v>
      </c>
      <c r="K45" s="26">
        <f>K46</f>
        <v>17</v>
      </c>
      <c r="L45" s="26"/>
      <c r="M45" s="33">
        <v>100</v>
      </c>
      <c r="N45" s="33">
        <f t="shared" si="3"/>
        <v>16335</v>
      </c>
      <c r="O45" s="33">
        <v>100</v>
      </c>
      <c r="P45" s="33">
        <f>ROUND(N45*1,0)</f>
        <v>16335</v>
      </c>
    </row>
    <row r="46" spans="1:16" ht="19.5" customHeight="1">
      <c r="A46" s="22"/>
      <c r="B46" s="25" t="s">
        <v>52</v>
      </c>
      <c r="C46" s="24">
        <f>SUM(D46,E46,F46,G46)</f>
        <v>60</v>
      </c>
      <c r="D46" s="26"/>
      <c r="E46" s="26">
        <v>4</v>
      </c>
      <c r="F46" s="26">
        <v>56</v>
      </c>
      <c r="G46" s="26"/>
      <c r="H46" s="24">
        <f>SUM(I46,J46,K46,L46)</f>
        <v>18</v>
      </c>
      <c r="I46" s="26"/>
      <c r="J46" s="26">
        <v>1</v>
      </c>
      <c r="K46" s="26">
        <v>17</v>
      </c>
      <c r="L46" s="26"/>
      <c r="M46" s="33">
        <v>100</v>
      </c>
      <c r="N46" s="33">
        <f t="shared" si="3"/>
        <v>16335</v>
      </c>
      <c r="O46" s="33">
        <v>100</v>
      </c>
      <c r="P46" s="33">
        <f>ROUND(N46*1,0)</f>
        <v>16335</v>
      </c>
    </row>
    <row r="47" spans="1:16" s="3" customFormat="1" ht="19.5" customHeight="1">
      <c r="A47" s="17" t="s">
        <v>53</v>
      </c>
      <c r="B47" s="18"/>
      <c r="C47" s="19">
        <f>SUM(C48,C51,C53,C56,C58,C60)</f>
        <v>506</v>
      </c>
      <c r="D47" s="19">
        <f aca="true" t="shared" si="16" ref="D47:O47">SUM(D48,D51,D53,D56,D58,D60)</f>
        <v>45</v>
      </c>
      <c r="E47" s="19">
        <f t="shared" si="16"/>
        <v>240</v>
      </c>
      <c r="F47" s="19">
        <f t="shared" si="16"/>
        <v>175</v>
      </c>
      <c r="G47" s="19">
        <f t="shared" si="16"/>
        <v>46</v>
      </c>
      <c r="H47" s="19">
        <f t="shared" si="16"/>
        <v>140</v>
      </c>
      <c r="I47" s="19">
        <f t="shared" si="16"/>
        <v>0</v>
      </c>
      <c r="J47" s="19">
        <f t="shared" si="16"/>
        <v>117</v>
      </c>
      <c r="K47" s="19">
        <f t="shared" si="16"/>
        <v>13</v>
      </c>
      <c r="L47" s="19">
        <f t="shared" si="16"/>
        <v>10</v>
      </c>
      <c r="M47" s="19"/>
      <c r="N47" s="19">
        <f>SUM(N48,N51,N53,N56,N58,N60)</f>
        <v>134130</v>
      </c>
      <c r="O47" s="19"/>
      <c r="P47" s="19">
        <f>SUM(P48,P51,P53,P56,P58,P60)</f>
        <v>134131</v>
      </c>
    </row>
    <row r="48" spans="1:16" ht="19.5" customHeight="1">
      <c r="A48" s="22" t="s">
        <v>54</v>
      </c>
      <c r="B48" s="28"/>
      <c r="C48" s="24">
        <f>SUM(C49,C50)</f>
        <v>308</v>
      </c>
      <c r="D48" s="24">
        <f aca="true" t="shared" si="17" ref="D48:L48">SUM(D49,D50)</f>
        <v>45</v>
      </c>
      <c r="E48" s="24">
        <f t="shared" si="17"/>
        <v>199</v>
      </c>
      <c r="F48" s="24">
        <f t="shared" si="17"/>
        <v>24</v>
      </c>
      <c r="G48" s="24">
        <f t="shared" si="17"/>
        <v>40</v>
      </c>
      <c r="H48" s="24">
        <f t="shared" si="17"/>
        <v>117</v>
      </c>
      <c r="I48" s="24">
        <f t="shared" si="17"/>
        <v>0</v>
      </c>
      <c r="J48" s="24">
        <f t="shared" si="17"/>
        <v>117</v>
      </c>
      <c r="K48" s="24">
        <f t="shared" si="17"/>
        <v>0</v>
      </c>
      <c r="L48" s="24">
        <f t="shared" si="17"/>
        <v>0</v>
      </c>
      <c r="M48" s="33">
        <v>100</v>
      </c>
      <c r="N48" s="33">
        <f t="shared" si="3"/>
        <v>91417.5</v>
      </c>
      <c r="O48" s="33">
        <v>100</v>
      </c>
      <c r="P48" s="33">
        <f aca="true" t="shared" si="18" ref="P48:P61">ROUND(N48*1,0)</f>
        <v>91418</v>
      </c>
    </row>
    <row r="49" spans="1:16" ht="19.5" customHeight="1">
      <c r="A49" s="22"/>
      <c r="B49" s="25" t="s">
        <v>55</v>
      </c>
      <c r="C49" s="24">
        <f>SUM(D49,E49,F49,G49)</f>
        <v>197</v>
      </c>
      <c r="D49" s="26"/>
      <c r="E49" s="26">
        <v>197</v>
      </c>
      <c r="F49" s="26"/>
      <c r="G49" s="26"/>
      <c r="H49" s="24">
        <f>SUM(I49,J49,K49,L49)</f>
        <v>117</v>
      </c>
      <c r="I49" s="26"/>
      <c r="J49" s="26">
        <v>117</v>
      </c>
      <c r="K49" s="26"/>
      <c r="L49" s="26"/>
      <c r="M49" s="33">
        <v>100</v>
      </c>
      <c r="N49" s="33">
        <f t="shared" si="3"/>
        <v>71437.5</v>
      </c>
      <c r="O49" s="33">
        <v>100</v>
      </c>
      <c r="P49" s="33">
        <f t="shared" si="18"/>
        <v>71438</v>
      </c>
    </row>
    <row r="50" spans="1:16" ht="19.5" customHeight="1">
      <c r="A50" s="22"/>
      <c r="B50" s="25" t="s">
        <v>56</v>
      </c>
      <c r="C50" s="24">
        <f>SUM(D50,E50,F50,G50)</f>
        <v>111</v>
      </c>
      <c r="D50" s="26">
        <v>45</v>
      </c>
      <c r="E50" s="26">
        <v>2</v>
      </c>
      <c r="F50" s="26">
        <v>24</v>
      </c>
      <c r="G50" s="26">
        <v>40</v>
      </c>
      <c r="H50" s="24">
        <f>SUM(I50,J50,K50,L50)</f>
        <v>0</v>
      </c>
      <c r="I50" s="26"/>
      <c r="J50" s="26"/>
      <c r="K50" s="26"/>
      <c r="L50" s="26"/>
      <c r="M50" s="33">
        <v>100</v>
      </c>
      <c r="N50" s="33">
        <f t="shared" si="3"/>
        <v>19980</v>
      </c>
      <c r="O50" s="33">
        <v>100</v>
      </c>
      <c r="P50" s="33">
        <f t="shared" si="18"/>
        <v>19980</v>
      </c>
    </row>
    <row r="51" spans="1:16" ht="19.5" customHeight="1">
      <c r="A51" s="22" t="s">
        <v>57</v>
      </c>
      <c r="B51" s="25"/>
      <c r="C51" s="24">
        <f>SUM(C52)</f>
        <v>8</v>
      </c>
      <c r="D51" s="24">
        <f aca="true" t="shared" si="19" ref="D51:L51">SUM(D52)</f>
        <v>0</v>
      </c>
      <c r="E51" s="24">
        <f t="shared" si="19"/>
        <v>2</v>
      </c>
      <c r="F51" s="24">
        <f t="shared" si="19"/>
        <v>4</v>
      </c>
      <c r="G51" s="24">
        <f t="shared" si="19"/>
        <v>2</v>
      </c>
      <c r="H51" s="24">
        <f t="shared" si="19"/>
        <v>5</v>
      </c>
      <c r="I51" s="24">
        <f t="shared" si="19"/>
        <v>0</v>
      </c>
      <c r="J51" s="24">
        <f t="shared" si="19"/>
        <v>0</v>
      </c>
      <c r="K51" s="24">
        <f t="shared" si="19"/>
        <v>5</v>
      </c>
      <c r="L51" s="24">
        <f t="shared" si="19"/>
        <v>0</v>
      </c>
      <c r="M51" s="33">
        <v>100</v>
      </c>
      <c r="N51" s="33">
        <f t="shared" si="3"/>
        <v>2977.5</v>
      </c>
      <c r="O51" s="33">
        <v>100</v>
      </c>
      <c r="P51" s="33">
        <f t="shared" si="18"/>
        <v>2978</v>
      </c>
    </row>
    <row r="52" spans="1:16" ht="19.5" customHeight="1">
      <c r="A52" s="22"/>
      <c r="B52" s="25" t="s">
        <v>58</v>
      </c>
      <c r="C52" s="24">
        <f>SUM(D52,E52,F52,G52)</f>
        <v>8</v>
      </c>
      <c r="D52" s="26"/>
      <c r="E52" s="26">
        <v>2</v>
      </c>
      <c r="F52" s="26">
        <v>4</v>
      </c>
      <c r="G52" s="26">
        <v>2</v>
      </c>
      <c r="H52" s="24">
        <f>SUM(I52,J52,K52,L52)</f>
        <v>5</v>
      </c>
      <c r="I52" s="26"/>
      <c r="J52" s="26"/>
      <c r="K52" s="26">
        <v>5</v>
      </c>
      <c r="L52" s="26"/>
      <c r="M52" s="33">
        <v>100</v>
      </c>
      <c r="N52" s="33">
        <f t="shared" si="3"/>
        <v>2977.5</v>
      </c>
      <c r="O52" s="33">
        <v>100</v>
      </c>
      <c r="P52" s="33">
        <f t="shared" si="18"/>
        <v>2978</v>
      </c>
    </row>
    <row r="53" spans="1:16" ht="19.5" customHeight="1">
      <c r="A53" s="22" t="s">
        <v>59</v>
      </c>
      <c r="B53" s="23"/>
      <c r="C53" s="24">
        <f>SUM(C54,C55)</f>
        <v>152</v>
      </c>
      <c r="D53" s="24">
        <f aca="true" t="shared" si="20" ref="D53:L53">SUM(D54,D55)</f>
        <v>0</v>
      </c>
      <c r="E53" s="24">
        <f t="shared" si="20"/>
        <v>30</v>
      </c>
      <c r="F53" s="24">
        <f t="shared" si="20"/>
        <v>122</v>
      </c>
      <c r="G53" s="24">
        <f t="shared" si="20"/>
        <v>0</v>
      </c>
      <c r="H53" s="24">
        <f t="shared" si="20"/>
        <v>0</v>
      </c>
      <c r="I53" s="24">
        <f t="shared" si="20"/>
        <v>0</v>
      </c>
      <c r="J53" s="24">
        <f t="shared" si="20"/>
        <v>0</v>
      </c>
      <c r="K53" s="24">
        <f t="shared" si="20"/>
        <v>0</v>
      </c>
      <c r="L53" s="24">
        <f t="shared" si="20"/>
        <v>0</v>
      </c>
      <c r="M53" s="33">
        <v>100</v>
      </c>
      <c r="N53" s="33">
        <f t="shared" si="3"/>
        <v>27360</v>
      </c>
      <c r="O53" s="33">
        <v>100</v>
      </c>
      <c r="P53" s="33">
        <f t="shared" si="18"/>
        <v>27360</v>
      </c>
    </row>
    <row r="54" spans="1:16" ht="19.5" customHeight="1">
      <c r="A54" s="22"/>
      <c r="B54" s="25" t="s">
        <v>60</v>
      </c>
      <c r="C54" s="24">
        <f>SUM(D54,E54,F54,G54)</f>
        <v>78</v>
      </c>
      <c r="D54" s="26"/>
      <c r="E54" s="26"/>
      <c r="F54" s="26">
        <v>78</v>
      </c>
      <c r="G54" s="26"/>
      <c r="H54" s="24">
        <f>SUM(I54,J54,K54,L54)</f>
        <v>0</v>
      </c>
      <c r="I54" s="26"/>
      <c r="J54" s="26"/>
      <c r="K54" s="26"/>
      <c r="L54" s="26"/>
      <c r="M54" s="33">
        <v>100</v>
      </c>
      <c r="N54" s="33">
        <f t="shared" si="3"/>
        <v>14040</v>
      </c>
      <c r="O54" s="33">
        <v>100</v>
      </c>
      <c r="P54" s="33">
        <f t="shared" si="18"/>
        <v>14040</v>
      </c>
    </row>
    <row r="55" spans="1:16" ht="19.5" customHeight="1">
      <c r="A55" s="22"/>
      <c r="B55" s="25" t="s">
        <v>61</v>
      </c>
      <c r="C55" s="24">
        <f>SUM(D55,E55,F55,G55)</f>
        <v>74</v>
      </c>
      <c r="D55" s="26"/>
      <c r="E55" s="26">
        <v>30</v>
      </c>
      <c r="F55" s="26">
        <v>44</v>
      </c>
      <c r="G55" s="26"/>
      <c r="H55" s="24">
        <v>0</v>
      </c>
      <c r="I55" s="26"/>
      <c r="J55" s="26"/>
      <c r="K55" s="26"/>
      <c r="L55" s="26"/>
      <c r="M55" s="33">
        <v>100</v>
      </c>
      <c r="N55" s="33">
        <f t="shared" si="3"/>
        <v>13320</v>
      </c>
      <c r="O55" s="33">
        <v>100</v>
      </c>
      <c r="P55" s="33">
        <f t="shared" si="18"/>
        <v>13320</v>
      </c>
    </row>
    <row r="56" spans="1:16" ht="19.5" customHeight="1">
      <c r="A56" s="22" t="s">
        <v>62</v>
      </c>
      <c r="B56" s="25"/>
      <c r="C56" s="24">
        <f>SUM(C57)</f>
        <v>10</v>
      </c>
      <c r="D56" s="24">
        <f aca="true" t="shared" si="21" ref="D56:L56">SUM(D57)</f>
        <v>0</v>
      </c>
      <c r="E56" s="24">
        <f t="shared" si="21"/>
        <v>0</v>
      </c>
      <c r="F56" s="24">
        <f t="shared" si="21"/>
        <v>10</v>
      </c>
      <c r="G56" s="24">
        <f t="shared" si="21"/>
        <v>0</v>
      </c>
      <c r="H56" s="24">
        <f t="shared" si="21"/>
        <v>10</v>
      </c>
      <c r="I56" s="24">
        <f t="shared" si="21"/>
        <v>0</v>
      </c>
      <c r="J56" s="24">
        <f t="shared" si="21"/>
        <v>0</v>
      </c>
      <c r="K56" s="24">
        <f t="shared" si="21"/>
        <v>0</v>
      </c>
      <c r="L56" s="24">
        <f t="shared" si="21"/>
        <v>10</v>
      </c>
      <c r="M56" s="33">
        <v>100</v>
      </c>
      <c r="N56" s="33">
        <f t="shared" si="3"/>
        <v>4875</v>
      </c>
      <c r="O56" s="33">
        <v>100</v>
      </c>
      <c r="P56" s="33">
        <f t="shared" si="18"/>
        <v>4875</v>
      </c>
    </row>
    <row r="57" spans="1:16" ht="19.5" customHeight="1">
      <c r="A57" s="22"/>
      <c r="B57" s="29" t="s">
        <v>63</v>
      </c>
      <c r="C57" s="24">
        <f>SUM(D57,E57,F57,G57)</f>
        <v>10</v>
      </c>
      <c r="D57" s="26"/>
      <c r="E57" s="26"/>
      <c r="F57" s="26">
        <v>10</v>
      </c>
      <c r="G57" s="26"/>
      <c r="H57" s="24">
        <f>SUM(I57,J57,K57,L57)</f>
        <v>10</v>
      </c>
      <c r="I57" s="26"/>
      <c r="J57" s="26"/>
      <c r="K57" s="26"/>
      <c r="L57" s="26">
        <v>10</v>
      </c>
      <c r="M57" s="33">
        <v>100</v>
      </c>
      <c r="N57" s="33">
        <f t="shared" si="3"/>
        <v>4875</v>
      </c>
      <c r="O57" s="33">
        <v>100</v>
      </c>
      <c r="P57" s="33">
        <f t="shared" si="18"/>
        <v>4875</v>
      </c>
    </row>
    <row r="58" spans="1:16" ht="19.5" customHeight="1">
      <c r="A58" s="22" t="s">
        <v>64</v>
      </c>
      <c r="B58" s="25"/>
      <c r="C58" s="24">
        <f>SUM(C59)</f>
        <v>13</v>
      </c>
      <c r="D58" s="24">
        <f aca="true" t="shared" si="22" ref="D58:L58">SUM(D59)</f>
        <v>0</v>
      </c>
      <c r="E58" s="24">
        <f t="shared" si="22"/>
        <v>0</v>
      </c>
      <c r="F58" s="24">
        <f t="shared" si="22"/>
        <v>13</v>
      </c>
      <c r="G58" s="24">
        <f t="shared" si="22"/>
        <v>0</v>
      </c>
      <c r="H58" s="24">
        <f t="shared" si="22"/>
        <v>8</v>
      </c>
      <c r="I58" s="24">
        <f t="shared" si="22"/>
        <v>0</v>
      </c>
      <c r="J58" s="24">
        <f t="shared" si="22"/>
        <v>0</v>
      </c>
      <c r="K58" s="24">
        <f t="shared" si="22"/>
        <v>8</v>
      </c>
      <c r="L58" s="24">
        <f t="shared" si="22"/>
        <v>0</v>
      </c>
      <c r="M58" s="33">
        <v>100</v>
      </c>
      <c r="N58" s="33">
        <f t="shared" si="3"/>
        <v>4800</v>
      </c>
      <c r="O58" s="33">
        <v>100</v>
      </c>
      <c r="P58" s="33">
        <f t="shared" si="18"/>
        <v>4800</v>
      </c>
    </row>
    <row r="59" spans="1:16" ht="19.5" customHeight="1">
      <c r="A59" s="22"/>
      <c r="B59" s="25" t="s">
        <v>65</v>
      </c>
      <c r="C59" s="24">
        <f>SUM(D59,E59,F59,G59)</f>
        <v>13</v>
      </c>
      <c r="D59" s="26"/>
      <c r="E59" s="26"/>
      <c r="F59" s="26">
        <v>13</v>
      </c>
      <c r="G59" s="26"/>
      <c r="H59" s="24">
        <f>SUM(I59,J59,K59,L59)</f>
        <v>8</v>
      </c>
      <c r="I59" s="26"/>
      <c r="J59" s="26"/>
      <c r="K59" s="26">
        <v>8</v>
      </c>
      <c r="L59" s="26"/>
      <c r="M59" s="33">
        <v>100</v>
      </c>
      <c r="N59" s="33">
        <f t="shared" si="3"/>
        <v>4800</v>
      </c>
      <c r="O59" s="33">
        <v>100</v>
      </c>
      <c r="P59" s="33">
        <f t="shared" si="18"/>
        <v>4800</v>
      </c>
    </row>
    <row r="60" spans="1:16" ht="19.5" customHeight="1">
      <c r="A60" s="40" t="s">
        <v>66</v>
      </c>
      <c r="B60" s="25"/>
      <c r="C60" s="24">
        <f>SUM(C61)</f>
        <v>15</v>
      </c>
      <c r="D60" s="24">
        <f aca="true" t="shared" si="23" ref="D60:L60">SUM(D61)</f>
        <v>0</v>
      </c>
      <c r="E60" s="24">
        <f t="shared" si="23"/>
        <v>9</v>
      </c>
      <c r="F60" s="24">
        <f t="shared" si="23"/>
        <v>2</v>
      </c>
      <c r="G60" s="24">
        <f t="shared" si="23"/>
        <v>4</v>
      </c>
      <c r="H60" s="24">
        <f t="shared" si="23"/>
        <v>0</v>
      </c>
      <c r="I60" s="24">
        <f t="shared" si="23"/>
        <v>0</v>
      </c>
      <c r="J60" s="24">
        <f t="shared" si="23"/>
        <v>0</v>
      </c>
      <c r="K60" s="24">
        <f t="shared" si="23"/>
        <v>0</v>
      </c>
      <c r="L60" s="24">
        <f t="shared" si="23"/>
        <v>0</v>
      </c>
      <c r="M60" s="33">
        <v>100</v>
      </c>
      <c r="N60" s="33">
        <f t="shared" si="3"/>
        <v>2700</v>
      </c>
      <c r="O60" s="33">
        <v>100</v>
      </c>
      <c r="P60" s="33">
        <f t="shared" si="18"/>
        <v>2700</v>
      </c>
    </row>
    <row r="61" spans="1:16" ht="19.5" customHeight="1">
      <c r="A61" s="22"/>
      <c r="B61" s="25" t="s">
        <v>67</v>
      </c>
      <c r="C61" s="24">
        <f>SUM(D61,E61,F61,G61)</f>
        <v>15</v>
      </c>
      <c r="D61" s="26"/>
      <c r="E61" s="26">
        <v>9</v>
      </c>
      <c r="F61" s="26">
        <v>2</v>
      </c>
      <c r="G61" s="26">
        <v>4</v>
      </c>
      <c r="H61" s="24">
        <f>SUM(I61,J61,K61,L61)</f>
        <v>0</v>
      </c>
      <c r="I61" s="26"/>
      <c r="J61" s="26"/>
      <c r="K61" s="26"/>
      <c r="L61" s="26"/>
      <c r="M61" s="33">
        <v>100</v>
      </c>
      <c r="N61" s="33">
        <f t="shared" si="3"/>
        <v>2700</v>
      </c>
      <c r="O61" s="33">
        <v>100</v>
      </c>
      <c r="P61" s="33">
        <f t="shared" si="18"/>
        <v>2700</v>
      </c>
    </row>
    <row r="62" spans="1:16" s="3" customFormat="1" ht="19.5" customHeight="1">
      <c r="A62" s="17" t="s">
        <v>68</v>
      </c>
      <c r="B62" s="18"/>
      <c r="C62" s="19">
        <f>SUM(C63,C65,C67,C69,C71)</f>
        <v>428</v>
      </c>
      <c r="D62" s="19">
        <f aca="true" t="shared" si="24" ref="D62:O62">SUM(D63,D65,D67,D69,D71)</f>
        <v>39</v>
      </c>
      <c r="E62" s="19">
        <f t="shared" si="24"/>
        <v>49</v>
      </c>
      <c r="F62" s="19">
        <f t="shared" si="24"/>
        <v>294</v>
      </c>
      <c r="G62" s="19">
        <f t="shared" si="24"/>
        <v>46</v>
      </c>
      <c r="H62" s="19">
        <f t="shared" si="24"/>
        <v>189</v>
      </c>
      <c r="I62" s="19">
        <f t="shared" si="24"/>
        <v>0</v>
      </c>
      <c r="J62" s="19">
        <f t="shared" si="24"/>
        <v>33</v>
      </c>
      <c r="K62" s="19">
        <f t="shared" si="24"/>
        <v>156</v>
      </c>
      <c r="L62" s="19">
        <f t="shared" si="24"/>
        <v>0</v>
      </c>
      <c r="M62" s="19"/>
      <c r="N62" s="19">
        <f>SUM(N63,N65,N67,N69,N71)</f>
        <v>135157.5</v>
      </c>
      <c r="O62" s="19"/>
      <c r="P62" s="19">
        <f>SUM(P63,P65,P67,P69,P71)</f>
        <v>135158</v>
      </c>
    </row>
    <row r="63" spans="1:16" ht="19.5" customHeight="1">
      <c r="A63" s="22" t="s">
        <v>69</v>
      </c>
      <c r="B63" s="25"/>
      <c r="C63" s="24">
        <f>SUM(C64)</f>
        <v>149</v>
      </c>
      <c r="D63" s="24">
        <f aca="true" t="shared" si="25" ref="D63:L63">SUM(D64)</f>
        <v>39</v>
      </c>
      <c r="E63" s="24">
        <f t="shared" si="25"/>
        <v>49</v>
      </c>
      <c r="F63" s="24">
        <f t="shared" si="25"/>
        <v>15</v>
      </c>
      <c r="G63" s="24">
        <f t="shared" si="25"/>
        <v>46</v>
      </c>
      <c r="H63" s="24">
        <f t="shared" si="25"/>
        <v>102</v>
      </c>
      <c r="I63" s="24">
        <f t="shared" si="25"/>
        <v>0</v>
      </c>
      <c r="J63" s="24">
        <f t="shared" si="25"/>
        <v>33</v>
      </c>
      <c r="K63" s="24">
        <f t="shared" si="25"/>
        <v>69</v>
      </c>
      <c r="L63" s="24">
        <f t="shared" si="25"/>
        <v>0</v>
      </c>
      <c r="M63" s="33">
        <v>100</v>
      </c>
      <c r="N63" s="33">
        <f t="shared" si="3"/>
        <v>58185</v>
      </c>
      <c r="O63" s="33">
        <v>100</v>
      </c>
      <c r="P63" s="33">
        <f aca="true" t="shared" si="26" ref="P63:P72">ROUND(N63*1,0)</f>
        <v>58185</v>
      </c>
    </row>
    <row r="64" spans="1:16" ht="19.5" customHeight="1">
      <c r="A64" s="22"/>
      <c r="B64" s="25" t="s">
        <v>70</v>
      </c>
      <c r="C64" s="24">
        <f>SUM(D64,E64,F64,G64)</f>
        <v>149</v>
      </c>
      <c r="D64" s="26">
        <v>39</v>
      </c>
      <c r="E64" s="26">
        <v>49</v>
      </c>
      <c r="F64" s="26">
        <v>15</v>
      </c>
      <c r="G64" s="26">
        <v>46</v>
      </c>
      <c r="H64" s="24">
        <f>SUM(I64,J64,K64,L64)</f>
        <v>102</v>
      </c>
      <c r="I64" s="26"/>
      <c r="J64" s="26">
        <v>33</v>
      </c>
      <c r="K64" s="26">
        <v>69</v>
      </c>
      <c r="L64" s="26"/>
      <c r="M64" s="33">
        <v>100</v>
      </c>
      <c r="N64" s="33">
        <f t="shared" si="3"/>
        <v>58185</v>
      </c>
      <c r="O64" s="33">
        <v>100</v>
      </c>
      <c r="P64" s="33">
        <f t="shared" si="26"/>
        <v>58185</v>
      </c>
    </row>
    <row r="65" spans="1:16" ht="19.5" customHeight="1">
      <c r="A65" s="22" t="s">
        <v>71</v>
      </c>
      <c r="B65" s="25"/>
      <c r="C65" s="24">
        <f>SUM(C66)</f>
        <v>104</v>
      </c>
      <c r="D65" s="24">
        <f aca="true" t="shared" si="27" ref="D65:L65">SUM(D66)</f>
        <v>0</v>
      </c>
      <c r="E65" s="24">
        <f t="shared" si="27"/>
        <v>0</v>
      </c>
      <c r="F65" s="24">
        <f t="shared" si="27"/>
        <v>104</v>
      </c>
      <c r="G65" s="24">
        <f t="shared" si="27"/>
        <v>0</v>
      </c>
      <c r="H65" s="24">
        <f t="shared" si="27"/>
        <v>0</v>
      </c>
      <c r="I65" s="24">
        <f t="shared" si="27"/>
        <v>0</v>
      </c>
      <c r="J65" s="24">
        <f t="shared" si="27"/>
        <v>0</v>
      </c>
      <c r="K65" s="24">
        <f t="shared" si="27"/>
        <v>0</v>
      </c>
      <c r="L65" s="24">
        <f t="shared" si="27"/>
        <v>0</v>
      </c>
      <c r="M65" s="33">
        <v>100</v>
      </c>
      <c r="N65" s="33">
        <f t="shared" si="3"/>
        <v>18720</v>
      </c>
      <c r="O65" s="33">
        <v>100</v>
      </c>
      <c r="P65" s="33">
        <f t="shared" si="26"/>
        <v>18720</v>
      </c>
    </row>
    <row r="66" spans="1:16" ht="19.5" customHeight="1">
      <c r="A66" s="22"/>
      <c r="B66" s="25" t="s">
        <v>72</v>
      </c>
      <c r="C66" s="24">
        <f>SUM(D66,E66,F66,G66)</f>
        <v>104</v>
      </c>
      <c r="D66" s="26"/>
      <c r="E66" s="26"/>
      <c r="F66" s="26">
        <v>104</v>
      </c>
      <c r="G66" s="26"/>
      <c r="H66" s="24">
        <f>SUM(I66,J66,K66,L66)</f>
        <v>0</v>
      </c>
      <c r="I66" s="26"/>
      <c r="J66" s="26"/>
      <c r="K66" s="26"/>
      <c r="L66" s="26"/>
      <c r="M66" s="33">
        <v>100</v>
      </c>
      <c r="N66" s="33">
        <f t="shared" si="3"/>
        <v>18720</v>
      </c>
      <c r="O66" s="33">
        <v>100</v>
      </c>
      <c r="P66" s="33">
        <f t="shared" si="26"/>
        <v>18720</v>
      </c>
    </row>
    <row r="67" spans="1:16" ht="19.5" customHeight="1">
      <c r="A67" s="22" t="s">
        <v>73</v>
      </c>
      <c r="B67" s="25"/>
      <c r="C67" s="24">
        <f>SUM(C68)</f>
        <v>73</v>
      </c>
      <c r="D67" s="24">
        <f aca="true" t="shared" si="28" ref="D67:L67">SUM(D68)</f>
        <v>0</v>
      </c>
      <c r="E67" s="24">
        <f t="shared" si="28"/>
        <v>0</v>
      </c>
      <c r="F67" s="24">
        <f t="shared" si="28"/>
        <v>73</v>
      </c>
      <c r="G67" s="24">
        <f t="shared" si="28"/>
        <v>0</v>
      </c>
      <c r="H67" s="24">
        <f t="shared" si="28"/>
        <v>22</v>
      </c>
      <c r="I67" s="24">
        <f t="shared" si="28"/>
        <v>0</v>
      </c>
      <c r="J67" s="24">
        <f t="shared" si="28"/>
        <v>0</v>
      </c>
      <c r="K67" s="24">
        <f t="shared" si="28"/>
        <v>22</v>
      </c>
      <c r="L67" s="24">
        <f t="shared" si="28"/>
        <v>0</v>
      </c>
      <c r="M67" s="33">
        <v>100</v>
      </c>
      <c r="N67" s="33">
        <f t="shared" si="3"/>
        <v>19905</v>
      </c>
      <c r="O67" s="33">
        <v>100</v>
      </c>
      <c r="P67" s="33">
        <f t="shared" si="26"/>
        <v>19905</v>
      </c>
    </row>
    <row r="68" spans="1:16" ht="19.5" customHeight="1">
      <c r="A68" s="22"/>
      <c r="B68" s="25" t="s">
        <v>74</v>
      </c>
      <c r="C68" s="24">
        <f>SUM(D68,E68,F68,G68)</f>
        <v>73</v>
      </c>
      <c r="D68" s="26"/>
      <c r="E68" s="26"/>
      <c r="F68" s="26">
        <v>73</v>
      </c>
      <c r="G68" s="26"/>
      <c r="H68" s="24">
        <f>SUM(I68,J68,K68,L68)</f>
        <v>22</v>
      </c>
      <c r="I68" s="26"/>
      <c r="J68" s="26"/>
      <c r="K68" s="26">
        <v>22</v>
      </c>
      <c r="L68" s="26"/>
      <c r="M68" s="33">
        <v>100</v>
      </c>
      <c r="N68" s="33">
        <f t="shared" si="3"/>
        <v>19905</v>
      </c>
      <c r="O68" s="33">
        <v>100</v>
      </c>
      <c r="P68" s="33">
        <f t="shared" si="26"/>
        <v>19905</v>
      </c>
    </row>
    <row r="69" spans="1:16" ht="19.5" customHeight="1">
      <c r="A69" s="22" t="s">
        <v>75</v>
      </c>
      <c r="B69" s="25"/>
      <c r="C69" s="24">
        <f>SUM(C70)</f>
        <v>33</v>
      </c>
      <c r="D69" s="24">
        <f aca="true" t="shared" si="29" ref="D69:L69">SUM(D70)</f>
        <v>0</v>
      </c>
      <c r="E69" s="24">
        <f t="shared" si="29"/>
        <v>0</v>
      </c>
      <c r="F69" s="24">
        <f t="shared" si="29"/>
        <v>33</v>
      </c>
      <c r="G69" s="24">
        <f t="shared" si="29"/>
        <v>0</v>
      </c>
      <c r="H69" s="24">
        <f t="shared" si="29"/>
        <v>27</v>
      </c>
      <c r="I69" s="24">
        <f t="shared" si="29"/>
        <v>0</v>
      </c>
      <c r="J69" s="24">
        <f t="shared" si="29"/>
        <v>0</v>
      </c>
      <c r="K69" s="24">
        <f t="shared" si="29"/>
        <v>27</v>
      </c>
      <c r="L69" s="24">
        <f t="shared" si="29"/>
        <v>0</v>
      </c>
      <c r="M69" s="33">
        <v>100</v>
      </c>
      <c r="N69" s="33">
        <f t="shared" si="3"/>
        <v>14242.5</v>
      </c>
      <c r="O69" s="33">
        <v>100</v>
      </c>
      <c r="P69" s="33">
        <f t="shared" si="26"/>
        <v>14243</v>
      </c>
    </row>
    <row r="70" spans="1:16" ht="19.5" customHeight="1">
      <c r="A70" s="22"/>
      <c r="B70" s="25" t="s">
        <v>76</v>
      </c>
      <c r="C70" s="24">
        <f>SUM(D70,E70,F70,G70)</f>
        <v>33</v>
      </c>
      <c r="D70" s="26"/>
      <c r="E70" s="26"/>
      <c r="F70" s="26">
        <v>33</v>
      </c>
      <c r="G70" s="26"/>
      <c r="H70" s="24">
        <v>27</v>
      </c>
      <c r="I70" s="26"/>
      <c r="J70" s="26"/>
      <c r="K70" s="26">
        <v>27</v>
      </c>
      <c r="L70" s="26"/>
      <c r="M70" s="33">
        <v>100</v>
      </c>
      <c r="N70" s="33">
        <f t="shared" si="3"/>
        <v>14242.5</v>
      </c>
      <c r="O70" s="33">
        <v>100</v>
      </c>
      <c r="P70" s="33">
        <f t="shared" si="26"/>
        <v>14243</v>
      </c>
    </row>
    <row r="71" spans="1:16" ht="19.5" customHeight="1">
      <c r="A71" s="22" t="s">
        <v>77</v>
      </c>
      <c r="B71" s="25"/>
      <c r="C71" s="24">
        <f>SUM(C72)</f>
        <v>69</v>
      </c>
      <c r="D71" s="24">
        <f aca="true" t="shared" si="30" ref="D71:L71">SUM(D72)</f>
        <v>0</v>
      </c>
      <c r="E71" s="24">
        <f t="shared" si="30"/>
        <v>0</v>
      </c>
      <c r="F71" s="24">
        <f t="shared" si="30"/>
        <v>69</v>
      </c>
      <c r="G71" s="24">
        <f t="shared" si="30"/>
        <v>0</v>
      </c>
      <c r="H71" s="24">
        <f t="shared" si="30"/>
        <v>38</v>
      </c>
      <c r="I71" s="24">
        <f t="shared" si="30"/>
        <v>0</v>
      </c>
      <c r="J71" s="24">
        <f t="shared" si="30"/>
        <v>0</v>
      </c>
      <c r="K71" s="24">
        <f t="shared" si="30"/>
        <v>38</v>
      </c>
      <c r="L71" s="24">
        <f t="shared" si="30"/>
        <v>0</v>
      </c>
      <c r="M71" s="33">
        <v>100</v>
      </c>
      <c r="N71" s="33">
        <f t="shared" si="3"/>
        <v>24105</v>
      </c>
      <c r="O71" s="33">
        <v>100</v>
      </c>
      <c r="P71" s="33">
        <f t="shared" si="26"/>
        <v>24105</v>
      </c>
    </row>
    <row r="72" spans="1:16" ht="19.5" customHeight="1">
      <c r="A72" s="22"/>
      <c r="B72" s="25" t="s">
        <v>78</v>
      </c>
      <c r="C72" s="24">
        <f>SUM(D72,E72,F72,G72)</f>
        <v>69</v>
      </c>
      <c r="D72" s="26"/>
      <c r="E72" s="26"/>
      <c r="F72" s="26">
        <v>69</v>
      </c>
      <c r="G72" s="26"/>
      <c r="H72" s="24">
        <f>SUM(I72,J72,K72,L72)</f>
        <v>38</v>
      </c>
      <c r="I72" s="26"/>
      <c r="J72" s="26"/>
      <c r="K72" s="26">
        <v>38</v>
      </c>
      <c r="L72" s="26"/>
      <c r="M72" s="33">
        <v>100</v>
      </c>
      <c r="N72" s="33">
        <f t="shared" si="3"/>
        <v>24105</v>
      </c>
      <c r="O72" s="33">
        <v>100</v>
      </c>
      <c r="P72" s="33">
        <f t="shared" si="26"/>
        <v>24105</v>
      </c>
    </row>
    <row r="73" spans="1:16" s="3" customFormat="1" ht="19.5" customHeight="1">
      <c r="A73" s="17" t="s">
        <v>79</v>
      </c>
      <c r="B73" s="18"/>
      <c r="C73" s="19">
        <f>SUM(C74)</f>
        <v>211</v>
      </c>
      <c r="D73" s="19">
        <f aca="true" t="shared" si="31" ref="D73:O73">SUM(D74)</f>
        <v>0</v>
      </c>
      <c r="E73" s="19">
        <f t="shared" si="31"/>
        <v>15</v>
      </c>
      <c r="F73" s="19">
        <f t="shared" si="31"/>
        <v>196</v>
      </c>
      <c r="G73" s="19">
        <f t="shared" si="31"/>
        <v>0</v>
      </c>
      <c r="H73" s="19">
        <f t="shared" si="31"/>
        <v>125</v>
      </c>
      <c r="I73" s="19">
        <f t="shared" si="31"/>
        <v>0</v>
      </c>
      <c r="J73" s="19">
        <f t="shared" si="31"/>
        <v>5</v>
      </c>
      <c r="K73" s="19">
        <f t="shared" si="31"/>
        <v>120</v>
      </c>
      <c r="L73" s="19">
        <f t="shared" si="31"/>
        <v>0</v>
      </c>
      <c r="M73" s="19"/>
      <c r="N73" s="19">
        <f>SUM(N74)</f>
        <v>76417.5</v>
      </c>
      <c r="O73" s="19"/>
      <c r="P73" s="19">
        <f>SUM(P74)</f>
        <v>76418</v>
      </c>
    </row>
    <row r="74" spans="1:16" ht="19.5" customHeight="1">
      <c r="A74" s="22"/>
      <c r="B74" s="25" t="s">
        <v>80</v>
      </c>
      <c r="C74" s="24">
        <f>SUM(D74,E74,F74,G74)</f>
        <v>211</v>
      </c>
      <c r="D74" s="26"/>
      <c r="E74" s="26">
        <v>15</v>
      </c>
      <c r="F74" s="26">
        <v>196</v>
      </c>
      <c r="G74" s="26"/>
      <c r="H74" s="24">
        <f>SUM(I74,J74,K74,L74)</f>
        <v>125</v>
      </c>
      <c r="I74" s="26"/>
      <c r="J74" s="26">
        <v>5</v>
      </c>
      <c r="K74" s="26">
        <v>120</v>
      </c>
      <c r="L74" s="26"/>
      <c r="M74" s="33">
        <v>100</v>
      </c>
      <c r="N74" s="33">
        <f aca="true" t="shared" si="32" ref="N74:N137">SUM(C74*180+H74*307.5)</f>
        <v>76417.5</v>
      </c>
      <c r="O74" s="33">
        <v>100</v>
      </c>
      <c r="P74" s="33">
        <f>ROUND(N74*1,0)</f>
        <v>76418</v>
      </c>
    </row>
    <row r="75" spans="1:16" s="3" customFormat="1" ht="19.5" customHeight="1">
      <c r="A75" s="17" t="s">
        <v>81</v>
      </c>
      <c r="B75" s="18"/>
      <c r="C75" s="19">
        <f>SUM(C76,C78,C80,C82)</f>
        <v>254</v>
      </c>
      <c r="D75" s="19">
        <f aca="true" t="shared" si="33" ref="D75:O75">SUM(D76,D78,D80,D82)</f>
        <v>1</v>
      </c>
      <c r="E75" s="19">
        <f t="shared" si="33"/>
        <v>60</v>
      </c>
      <c r="F75" s="19">
        <f t="shared" si="33"/>
        <v>181</v>
      </c>
      <c r="G75" s="19">
        <f t="shared" si="33"/>
        <v>12</v>
      </c>
      <c r="H75" s="19">
        <f t="shared" si="33"/>
        <v>42</v>
      </c>
      <c r="I75" s="19">
        <f t="shared" si="33"/>
        <v>0</v>
      </c>
      <c r="J75" s="19">
        <f t="shared" si="33"/>
        <v>30</v>
      </c>
      <c r="K75" s="19">
        <f t="shared" si="33"/>
        <v>12</v>
      </c>
      <c r="L75" s="19">
        <f t="shared" si="33"/>
        <v>0</v>
      </c>
      <c r="M75" s="19"/>
      <c r="N75" s="19">
        <f>SUM(N76,N78,N80,N82)</f>
        <v>58635</v>
      </c>
      <c r="O75" s="19"/>
      <c r="P75" s="19">
        <f>SUM(P76,P78,P80,P82)</f>
        <v>58636</v>
      </c>
    </row>
    <row r="76" spans="1:16" ht="19.5" customHeight="1">
      <c r="A76" s="22" t="s">
        <v>82</v>
      </c>
      <c r="B76" s="25"/>
      <c r="C76" s="24">
        <f aca="true" t="shared" si="34" ref="C76:C83">SUM(D76,E76,F76,G76)</f>
        <v>104</v>
      </c>
      <c r="D76" s="26"/>
      <c r="E76" s="26">
        <v>59</v>
      </c>
      <c r="F76" s="26">
        <v>45</v>
      </c>
      <c r="G76" s="26"/>
      <c r="H76" s="24">
        <f aca="true" t="shared" si="35" ref="H76:H83">SUM(I76,J76,K76,L76)</f>
        <v>31</v>
      </c>
      <c r="I76" s="26"/>
      <c r="J76" s="26">
        <v>30</v>
      </c>
      <c r="K76" s="26">
        <v>1</v>
      </c>
      <c r="L76" s="26"/>
      <c r="M76" s="33">
        <v>100</v>
      </c>
      <c r="N76" s="33">
        <f t="shared" si="32"/>
        <v>28252.5</v>
      </c>
      <c r="O76" s="33">
        <v>100</v>
      </c>
      <c r="P76" s="33">
        <f aca="true" t="shared" si="36" ref="P76:P83">ROUND(N76*1,0)</f>
        <v>28253</v>
      </c>
    </row>
    <row r="77" spans="1:16" ht="19.5" customHeight="1">
      <c r="A77" s="22"/>
      <c r="B77" s="25" t="s">
        <v>83</v>
      </c>
      <c r="C77" s="24">
        <f t="shared" si="34"/>
        <v>104</v>
      </c>
      <c r="D77" s="26"/>
      <c r="E77" s="26">
        <v>59</v>
      </c>
      <c r="F77" s="26">
        <v>45</v>
      </c>
      <c r="G77" s="26"/>
      <c r="H77" s="24">
        <f t="shared" si="35"/>
        <v>31</v>
      </c>
      <c r="I77" s="26"/>
      <c r="J77" s="26">
        <v>30</v>
      </c>
      <c r="K77" s="26">
        <v>1</v>
      </c>
      <c r="L77" s="26"/>
      <c r="M77" s="33">
        <v>100</v>
      </c>
      <c r="N77" s="33">
        <f t="shared" si="32"/>
        <v>28252.5</v>
      </c>
      <c r="O77" s="33">
        <v>100</v>
      </c>
      <c r="P77" s="33">
        <f t="shared" si="36"/>
        <v>28253</v>
      </c>
    </row>
    <row r="78" spans="1:16" ht="19.5" customHeight="1">
      <c r="A78" s="22" t="s">
        <v>84</v>
      </c>
      <c r="B78" s="25"/>
      <c r="C78" s="24">
        <f t="shared" si="34"/>
        <v>52</v>
      </c>
      <c r="D78" s="26"/>
      <c r="E78" s="26"/>
      <c r="F78" s="26">
        <f>F79</f>
        <v>52</v>
      </c>
      <c r="G78" s="26"/>
      <c r="H78" s="24">
        <f t="shared" si="35"/>
        <v>10</v>
      </c>
      <c r="I78" s="26"/>
      <c r="J78" s="26"/>
      <c r="K78" s="26">
        <f>K79</f>
        <v>10</v>
      </c>
      <c r="L78" s="26"/>
      <c r="M78" s="33">
        <v>100</v>
      </c>
      <c r="N78" s="33">
        <f t="shared" si="32"/>
        <v>12435</v>
      </c>
      <c r="O78" s="33">
        <v>100</v>
      </c>
      <c r="P78" s="33">
        <f t="shared" si="36"/>
        <v>12435</v>
      </c>
    </row>
    <row r="79" spans="1:16" ht="19.5" customHeight="1">
      <c r="A79" s="22"/>
      <c r="B79" s="25" t="s">
        <v>85</v>
      </c>
      <c r="C79" s="24">
        <f t="shared" si="34"/>
        <v>52</v>
      </c>
      <c r="D79" s="26"/>
      <c r="E79" s="26"/>
      <c r="F79" s="26">
        <v>52</v>
      </c>
      <c r="G79" s="26"/>
      <c r="H79" s="24">
        <f t="shared" si="35"/>
        <v>10</v>
      </c>
      <c r="I79" s="26"/>
      <c r="J79" s="26"/>
      <c r="K79" s="26">
        <v>10</v>
      </c>
      <c r="L79" s="26"/>
      <c r="M79" s="33">
        <v>100</v>
      </c>
      <c r="N79" s="33">
        <f t="shared" si="32"/>
        <v>12435</v>
      </c>
      <c r="O79" s="33">
        <v>100</v>
      </c>
      <c r="P79" s="33">
        <f t="shared" si="36"/>
        <v>12435</v>
      </c>
    </row>
    <row r="80" spans="1:16" ht="19.5" customHeight="1">
      <c r="A80" s="22" t="s">
        <v>86</v>
      </c>
      <c r="B80" s="25"/>
      <c r="C80" s="24">
        <f t="shared" si="34"/>
        <v>24</v>
      </c>
      <c r="D80" s="26">
        <f>D81</f>
        <v>1</v>
      </c>
      <c r="E80" s="26">
        <f>E81</f>
        <v>1</v>
      </c>
      <c r="F80" s="26">
        <f>F81</f>
        <v>10</v>
      </c>
      <c r="G80" s="26">
        <f>G81</f>
        <v>12</v>
      </c>
      <c r="H80" s="24">
        <f t="shared" si="35"/>
        <v>0</v>
      </c>
      <c r="I80" s="26"/>
      <c r="J80" s="26"/>
      <c r="K80" s="26"/>
      <c r="L80" s="26"/>
      <c r="M80" s="33">
        <v>100</v>
      </c>
      <c r="N80" s="33">
        <f t="shared" si="32"/>
        <v>4320</v>
      </c>
      <c r="O80" s="33">
        <v>100</v>
      </c>
      <c r="P80" s="33">
        <f t="shared" si="36"/>
        <v>4320</v>
      </c>
    </row>
    <row r="81" spans="1:16" ht="19.5" customHeight="1">
      <c r="A81" s="22"/>
      <c r="B81" s="25" t="s">
        <v>87</v>
      </c>
      <c r="C81" s="24">
        <f t="shared" si="34"/>
        <v>24</v>
      </c>
      <c r="D81" s="26">
        <v>1</v>
      </c>
      <c r="E81" s="26">
        <v>1</v>
      </c>
      <c r="F81" s="26">
        <v>10</v>
      </c>
      <c r="G81" s="26">
        <v>12</v>
      </c>
      <c r="H81" s="24">
        <f t="shared" si="35"/>
        <v>0</v>
      </c>
      <c r="I81" s="26"/>
      <c r="J81" s="26"/>
      <c r="K81" s="26"/>
      <c r="L81" s="26"/>
      <c r="M81" s="33">
        <v>100</v>
      </c>
      <c r="N81" s="33">
        <f t="shared" si="32"/>
        <v>4320</v>
      </c>
      <c r="O81" s="33">
        <v>100</v>
      </c>
      <c r="P81" s="33">
        <f t="shared" si="36"/>
        <v>4320</v>
      </c>
    </row>
    <row r="82" spans="1:16" ht="19.5" customHeight="1">
      <c r="A82" s="22" t="s">
        <v>88</v>
      </c>
      <c r="B82" s="25"/>
      <c r="C82" s="24">
        <f t="shared" si="34"/>
        <v>74</v>
      </c>
      <c r="D82" s="26"/>
      <c r="E82" s="26"/>
      <c r="F82" s="26">
        <f>F83</f>
        <v>74</v>
      </c>
      <c r="G82" s="26"/>
      <c r="H82" s="24">
        <f t="shared" si="35"/>
        <v>1</v>
      </c>
      <c r="I82" s="26"/>
      <c r="J82" s="26"/>
      <c r="K82" s="26">
        <f>K83</f>
        <v>1</v>
      </c>
      <c r="L82" s="26"/>
      <c r="M82" s="33">
        <v>100</v>
      </c>
      <c r="N82" s="33">
        <f t="shared" si="32"/>
        <v>13627.5</v>
      </c>
      <c r="O82" s="33">
        <v>100</v>
      </c>
      <c r="P82" s="33">
        <f t="shared" si="36"/>
        <v>13628</v>
      </c>
    </row>
    <row r="83" spans="1:16" ht="19.5" customHeight="1">
      <c r="A83" s="22"/>
      <c r="B83" s="25" t="s">
        <v>89</v>
      </c>
      <c r="C83" s="24">
        <f t="shared" si="34"/>
        <v>74</v>
      </c>
      <c r="D83" s="26"/>
      <c r="E83" s="26"/>
      <c r="F83" s="26">
        <v>74</v>
      </c>
      <c r="G83" s="26"/>
      <c r="H83" s="24">
        <f t="shared" si="35"/>
        <v>1</v>
      </c>
      <c r="I83" s="26"/>
      <c r="J83" s="26"/>
      <c r="K83" s="26">
        <v>1</v>
      </c>
      <c r="L83" s="26"/>
      <c r="M83" s="33">
        <v>100</v>
      </c>
      <c r="N83" s="33">
        <f t="shared" si="32"/>
        <v>13627.5</v>
      </c>
      <c r="O83" s="33">
        <v>100</v>
      </c>
      <c r="P83" s="33">
        <f t="shared" si="36"/>
        <v>13628</v>
      </c>
    </row>
    <row r="84" spans="1:16" s="3" customFormat="1" ht="19.5" customHeight="1">
      <c r="A84" s="17" t="s">
        <v>90</v>
      </c>
      <c r="B84" s="18"/>
      <c r="C84" s="19">
        <f>SUM(C85)</f>
        <v>52</v>
      </c>
      <c r="D84" s="19">
        <f aca="true" t="shared" si="37" ref="D84:O84">SUM(D85)</f>
        <v>0</v>
      </c>
      <c r="E84" s="19">
        <f t="shared" si="37"/>
        <v>0</v>
      </c>
      <c r="F84" s="19">
        <f t="shared" si="37"/>
        <v>23</v>
      </c>
      <c r="G84" s="19">
        <f t="shared" si="37"/>
        <v>29</v>
      </c>
      <c r="H84" s="19">
        <f t="shared" si="37"/>
        <v>20</v>
      </c>
      <c r="I84" s="19">
        <f t="shared" si="37"/>
        <v>2</v>
      </c>
      <c r="J84" s="19">
        <f t="shared" si="37"/>
        <v>2</v>
      </c>
      <c r="K84" s="19">
        <f t="shared" si="37"/>
        <v>3</v>
      </c>
      <c r="L84" s="19">
        <f t="shared" si="37"/>
        <v>13</v>
      </c>
      <c r="M84" s="19"/>
      <c r="N84" s="19">
        <f>SUM(N85)</f>
        <v>15510</v>
      </c>
      <c r="O84" s="19"/>
      <c r="P84" s="19">
        <f>SUM(P85)</f>
        <v>15510</v>
      </c>
    </row>
    <row r="85" spans="1:16" ht="19.5" customHeight="1">
      <c r="A85" s="22"/>
      <c r="B85" s="25" t="s">
        <v>91</v>
      </c>
      <c r="C85" s="24">
        <f>SUM(D85,E85,F85,G85)</f>
        <v>52</v>
      </c>
      <c r="D85" s="26"/>
      <c r="E85" s="26">
        <v>0</v>
      </c>
      <c r="F85" s="26">
        <v>23</v>
      </c>
      <c r="G85" s="26">
        <v>29</v>
      </c>
      <c r="H85" s="24">
        <f>SUM(I85,J85,K85,L85)</f>
        <v>20</v>
      </c>
      <c r="I85" s="26">
        <v>2</v>
      </c>
      <c r="J85" s="26">
        <v>2</v>
      </c>
      <c r="K85" s="26">
        <v>3</v>
      </c>
      <c r="L85" s="26">
        <v>13</v>
      </c>
      <c r="M85" s="33">
        <v>100</v>
      </c>
      <c r="N85" s="33">
        <f t="shared" si="32"/>
        <v>15510</v>
      </c>
      <c r="O85" s="33">
        <v>100</v>
      </c>
      <c r="P85" s="33">
        <f>ROUND(N85*1,0)</f>
        <v>15510</v>
      </c>
    </row>
    <row r="86" spans="1:16" s="3" customFormat="1" ht="19.5" customHeight="1">
      <c r="A86" s="17" t="s">
        <v>92</v>
      </c>
      <c r="B86" s="18"/>
      <c r="C86" s="19">
        <f>SUM(C87)</f>
        <v>44</v>
      </c>
      <c r="D86" s="19">
        <f aca="true" t="shared" si="38" ref="D86:O86">SUM(D87)</f>
        <v>0</v>
      </c>
      <c r="E86" s="19">
        <f t="shared" si="38"/>
        <v>3</v>
      </c>
      <c r="F86" s="19">
        <f t="shared" si="38"/>
        <v>25</v>
      </c>
      <c r="G86" s="19">
        <f t="shared" si="38"/>
        <v>16</v>
      </c>
      <c r="H86" s="19">
        <f t="shared" si="38"/>
        <v>13</v>
      </c>
      <c r="I86" s="19">
        <f t="shared" si="38"/>
        <v>1</v>
      </c>
      <c r="J86" s="19">
        <f t="shared" si="38"/>
        <v>1</v>
      </c>
      <c r="K86" s="19">
        <f t="shared" si="38"/>
        <v>9</v>
      </c>
      <c r="L86" s="19">
        <f t="shared" si="38"/>
        <v>2</v>
      </c>
      <c r="M86" s="19"/>
      <c r="N86" s="19">
        <f>SUM(N87)</f>
        <v>11917.5</v>
      </c>
      <c r="O86" s="19"/>
      <c r="P86" s="19">
        <f>SUM(P87)</f>
        <v>11918</v>
      </c>
    </row>
    <row r="87" spans="1:16" ht="19.5" customHeight="1">
      <c r="A87" s="34"/>
      <c r="B87" s="25" t="s">
        <v>93</v>
      </c>
      <c r="C87" s="24">
        <f>SUM(D87,E87,F87,G87)</f>
        <v>44</v>
      </c>
      <c r="D87" s="26">
        <v>0</v>
      </c>
      <c r="E87" s="26">
        <v>3</v>
      </c>
      <c r="F87" s="26">
        <v>25</v>
      </c>
      <c r="G87" s="26">
        <v>16</v>
      </c>
      <c r="H87" s="24">
        <f>SUM(I87,J87,K87,L87)</f>
        <v>13</v>
      </c>
      <c r="I87" s="26">
        <v>1</v>
      </c>
      <c r="J87" s="26">
        <v>1</v>
      </c>
      <c r="K87" s="26">
        <v>9</v>
      </c>
      <c r="L87" s="26">
        <v>2</v>
      </c>
      <c r="M87" s="33">
        <v>100</v>
      </c>
      <c r="N87" s="33">
        <f t="shared" si="32"/>
        <v>11917.5</v>
      </c>
      <c r="O87" s="33">
        <v>100</v>
      </c>
      <c r="P87" s="33">
        <f>ROUND(N87*1,0)</f>
        <v>11918</v>
      </c>
    </row>
    <row r="88" spans="1:16" s="3" customFormat="1" ht="19.5" customHeight="1">
      <c r="A88" s="17" t="s">
        <v>94</v>
      </c>
      <c r="B88" s="18"/>
      <c r="C88" s="19">
        <f>SUM(C89)</f>
        <v>20</v>
      </c>
      <c r="D88" s="19">
        <f aca="true" t="shared" si="39" ref="D88:O88">SUM(D89)</f>
        <v>0</v>
      </c>
      <c r="E88" s="19">
        <f t="shared" si="39"/>
        <v>1</v>
      </c>
      <c r="F88" s="19">
        <f t="shared" si="39"/>
        <v>13</v>
      </c>
      <c r="G88" s="19">
        <f t="shared" si="39"/>
        <v>6</v>
      </c>
      <c r="H88" s="19">
        <f t="shared" si="39"/>
        <v>1</v>
      </c>
      <c r="I88" s="19">
        <f t="shared" si="39"/>
        <v>0</v>
      </c>
      <c r="J88" s="19">
        <f t="shared" si="39"/>
        <v>0</v>
      </c>
      <c r="K88" s="19">
        <f t="shared" si="39"/>
        <v>1</v>
      </c>
      <c r="L88" s="19">
        <f t="shared" si="39"/>
        <v>0</v>
      </c>
      <c r="M88" s="19"/>
      <c r="N88" s="19">
        <f>SUM(N89)</f>
        <v>3907.5</v>
      </c>
      <c r="O88" s="19"/>
      <c r="P88" s="19">
        <f>SUM(P89)</f>
        <v>3908</v>
      </c>
    </row>
    <row r="89" spans="1:16" ht="19.5" customHeight="1">
      <c r="A89" s="22"/>
      <c r="B89" s="25" t="s">
        <v>95</v>
      </c>
      <c r="C89" s="24">
        <f>SUM(D89,E89,F89,G89)</f>
        <v>20</v>
      </c>
      <c r="D89" s="26"/>
      <c r="E89" s="26">
        <v>1</v>
      </c>
      <c r="F89" s="26">
        <v>13</v>
      </c>
      <c r="G89" s="26">
        <v>6</v>
      </c>
      <c r="H89" s="24">
        <f>SUM(I89,J89,K89,L89)</f>
        <v>1</v>
      </c>
      <c r="I89" s="26"/>
      <c r="J89" s="26"/>
      <c r="K89" s="26">
        <v>1</v>
      </c>
      <c r="L89" s="26">
        <v>0</v>
      </c>
      <c r="M89" s="33">
        <v>100</v>
      </c>
      <c r="N89" s="33">
        <f t="shared" si="32"/>
        <v>3907.5</v>
      </c>
      <c r="O89" s="33">
        <v>100</v>
      </c>
      <c r="P89" s="33">
        <f>ROUND(N89*1,0)</f>
        <v>3908</v>
      </c>
    </row>
    <row r="90" spans="1:16" s="3" customFormat="1" ht="19.5" customHeight="1">
      <c r="A90" s="17" t="s">
        <v>96</v>
      </c>
      <c r="B90" s="18"/>
      <c r="C90" s="19">
        <f>SUM(C91)</f>
        <v>30</v>
      </c>
      <c r="D90" s="19">
        <f aca="true" t="shared" si="40" ref="D90:O90">SUM(D91)</f>
        <v>0</v>
      </c>
      <c r="E90" s="19">
        <f t="shared" si="40"/>
        <v>0</v>
      </c>
      <c r="F90" s="19">
        <f t="shared" si="40"/>
        <v>30</v>
      </c>
      <c r="G90" s="19">
        <f t="shared" si="40"/>
        <v>0</v>
      </c>
      <c r="H90" s="19">
        <f t="shared" si="40"/>
        <v>24</v>
      </c>
      <c r="I90" s="19">
        <f t="shared" si="40"/>
        <v>1</v>
      </c>
      <c r="J90" s="19">
        <f t="shared" si="40"/>
        <v>0</v>
      </c>
      <c r="K90" s="19">
        <f t="shared" si="40"/>
        <v>23</v>
      </c>
      <c r="L90" s="19">
        <f t="shared" si="40"/>
        <v>0</v>
      </c>
      <c r="M90" s="19"/>
      <c r="N90" s="19">
        <f>SUM(N91)</f>
        <v>12780</v>
      </c>
      <c r="O90" s="19"/>
      <c r="P90" s="19">
        <f>SUM(P91)</f>
        <v>12780</v>
      </c>
    </row>
    <row r="91" spans="1:16" ht="19.5" customHeight="1">
      <c r="A91" s="20"/>
      <c r="B91" s="25" t="s">
        <v>97</v>
      </c>
      <c r="C91" s="24">
        <f>SUM(D91,E91,F91,G91)</f>
        <v>30</v>
      </c>
      <c r="D91" s="26"/>
      <c r="E91" s="26"/>
      <c r="F91" s="26">
        <v>30</v>
      </c>
      <c r="G91" s="26"/>
      <c r="H91" s="24">
        <f>SUM(I91,J91,K91,L91)</f>
        <v>24</v>
      </c>
      <c r="I91" s="26">
        <v>1</v>
      </c>
      <c r="J91" s="26"/>
      <c r="K91" s="26">
        <v>23</v>
      </c>
      <c r="L91" s="26"/>
      <c r="M91" s="33">
        <v>100</v>
      </c>
      <c r="N91" s="33">
        <f t="shared" si="32"/>
        <v>12780</v>
      </c>
      <c r="O91" s="33">
        <v>100</v>
      </c>
      <c r="P91" s="33">
        <f>ROUND(N91*1,0)</f>
        <v>12780</v>
      </c>
    </row>
    <row r="92" spans="1:16" s="3" customFormat="1" ht="19.5" customHeight="1">
      <c r="A92" s="17" t="s">
        <v>98</v>
      </c>
      <c r="B92" s="18"/>
      <c r="C92" s="19">
        <f>SUM(C93,C95,C97)</f>
        <v>210</v>
      </c>
      <c r="D92" s="19">
        <f aca="true" t="shared" si="41" ref="D92:O92">SUM(D93,D95,D97)</f>
        <v>0</v>
      </c>
      <c r="E92" s="19">
        <f t="shared" si="41"/>
        <v>46</v>
      </c>
      <c r="F92" s="19">
        <f t="shared" si="41"/>
        <v>164</v>
      </c>
      <c r="G92" s="19">
        <f t="shared" si="41"/>
        <v>0</v>
      </c>
      <c r="H92" s="19">
        <f t="shared" si="41"/>
        <v>101</v>
      </c>
      <c r="I92" s="19">
        <f t="shared" si="41"/>
        <v>0</v>
      </c>
      <c r="J92" s="19">
        <f t="shared" si="41"/>
        <v>36</v>
      </c>
      <c r="K92" s="19">
        <f t="shared" si="41"/>
        <v>65</v>
      </c>
      <c r="L92" s="19">
        <f t="shared" si="41"/>
        <v>0</v>
      </c>
      <c r="M92" s="19"/>
      <c r="N92" s="19">
        <f>SUM(N93,N95,N97)</f>
        <v>68857.5</v>
      </c>
      <c r="O92" s="19"/>
      <c r="P92" s="19">
        <f>SUM(P93,P95,P97)</f>
        <v>68858</v>
      </c>
    </row>
    <row r="93" spans="1:16" ht="19.5" customHeight="1">
      <c r="A93" s="22" t="s">
        <v>99</v>
      </c>
      <c r="B93" s="25"/>
      <c r="C93" s="24">
        <f>SUM(C94)</f>
        <v>121</v>
      </c>
      <c r="D93" s="24">
        <f aca="true" t="shared" si="42" ref="D93:L93">SUM(D94)</f>
        <v>0</v>
      </c>
      <c r="E93" s="24">
        <f t="shared" si="42"/>
        <v>46</v>
      </c>
      <c r="F93" s="24">
        <f t="shared" si="42"/>
        <v>75</v>
      </c>
      <c r="G93" s="24">
        <f t="shared" si="42"/>
        <v>0</v>
      </c>
      <c r="H93" s="24">
        <f t="shared" si="42"/>
        <v>74</v>
      </c>
      <c r="I93" s="24">
        <f t="shared" si="42"/>
        <v>0</v>
      </c>
      <c r="J93" s="24">
        <f t="shared" si="42"/>
        <v>36</v>
      </c>
      <c r="K93" s="24">
        <f t="shared" si="42"/>
        <v>38</v>
      </c>
      <c r="L93" s="24">
        <f t="shared" si="42"/>
        <v>0</v>
      </c>
      <c r="M93" s="33">
        <v>100</v>
      </c>
      <c r="N93" s="33">
        <f t="shared" si="32"/>
        <v>44535</v>
      </c>
      <c r="O93" s="33">
        <v>100</v>
      </c>
      <c r="P93" s="33">
        <f aca="true" t="shared" si="43" ref="P93:P98">ROUND(N93*1,0)</f>
        <v>44535</v>
      </c>
    </row>
    <row r="94" spans="1:16" ht="19.5" customHeight="1">
      <c r="A94" s="22"/>
      <c r="B94" s="25" t="s">
        <v>100</v>
      </c>
      <c r="C94" s="24">
        <f>SUM(D94,E94,F94,G94)</f>
        <v>121</v>
      </c>
      <c r="D94" s="26"/>
      <c r="E94" s="26">
        <v>46</v>
      </c>
      <c r="F94" s="26">
        <v>75</v>
      </c>
      <c r="G94" s="26"/>
      <c r="H94" s="24">
        <f>SUM(I94,J94,K94,L94)</f>
        <v>74</v>
      </c>
      <c r="I94" s="26"/>
      <c r="J94" s="26">
        <v>36</v>
      </c>
      <c r="K94" s="26">
        <v>38</v>
      </c>
      <c r="L94" s="26"/>
      <c r="M94" s="33">
        <v>100</v>
      </c>
      <c r="N94" s="33">
        <f t="shared" si="32"/>
        <v>44535</v>
      </c>
      <c r="O94" s="33">
        <v>100</v>
      </c>
      <c r="P94" s="33">
        <f t="shared" si="43"/>
        <v>44535</v>
      </c>
    </row>
    <row r="95" spans="1:16" ht="19.5" customHeight="1">
      <c r="A95" s="22" t="s">
        <v>101</v>
      </c>
      <c r="B95" s="25"/>
      <c r="C95" s="24">
        <f>SUM(C96)</f>
        <v>50</v>
      </c>
      <c r="D95" s="24">
        <f aca="true" t="shared" si="44" ref="D95:L95">SUM(D96)</f>
        <v>0</v>
      </c>
      <c r="E95" s="24">
        <f t="shared" si="44"/>
        <v>0</v>
      </c>
      <c r="F95" s="24">
        <f t="shared" si="44"/>
        <v>50</v>
      </c>
      <c r="G95" s="24">
        <f t="shared" si="44"/>
        <v>0</v>
      </c>
      <c r="H95" s="24">
        <f t="shared" si="44"/>
        <v>22</v>
      </c>
      <c r="I95" s="24">
        <f t="shared" si="44"/>
        <v>0</v>
      </c>
      <c r="J95" s="24">
        <f t="shared" si="44"/>
        <v>0</v>
      </c>
      <c r="K95" s="24">
        <f t="shared" si="44"/>
        <v>22</v>
      </c>
      <c r="L95" s="24">
        <f t="shared" si="44"/>
        <v>0</v>
      </c>
      <c r="M95" s="33">
        <v>100</v>
      </c>
      <c r="N95" s="33">
        <f t="shared" si="32"/>
        <v>15765</v>
      </c>
      <c r="O95" s="33">
        <v>100</v>
      </c>
      <c r="P95" s="33">
        <f t="shared" si="43"/>
        <v>15765</v>
      </c>
    </row>
    <row r="96" spans="1:16" ht="19.5" customHeight="1">
      <c r="A96" s="22"/>
      <c r="B96" s="25" t="s">
        <v>102</v>
      </c>
      <c r="C96" s="24">
        <f>SUM(D96,E96,F96,G96)</f>
        <v>50</v>
      </c>
      <c r="D96" s="26"/>
      <c r="E96" s="26"/>
      <c r="F96" s="26">
        <v>50</v>
      </c>
      <c r="G96" s="26">
        <v>0</v>
      </c>
      <c r="H96" s="24">
        <f>SUM(I96,J96,K96,L96)</f>
        <v>22</v>
      </c>
      <c r="I96" s="26"/>
      <c r="J96" s="26"/>
      <c r="K96" s="26">
        <v>22</v>
      </c>
      <c r="L96" s="26"/>
      <c r="M96" s="33">
        <v>100</v>
      </c>
      <c r="N96" s="33">
        <f t="shared" si="32"/>
        <v>15765</v>
      </c>
      <c r="O96" s="33">
        <v>100</v>
      </c>
      <c r="P96" s="33">
        <f t="shared" si="43"/>
        <v>15765</v>
      </c>
    </row>
    <row r="97" spans="1:16" ht="19.5" customHeight="1">
      <c r="A97" s="22" t="s">
        <v>103</v>
      </c>
      <c r="B97" s="25"/>
      <c r="C97" s="24">
        <f>SUM(C98)</f>
        <v>39</v>
      </c>
      <c r="D97" s="24">
        <f aca="true" t="shared" si="45" ref="D97:L97">SUM(D98)</f>
        <v>0</v>
      </c>
      <c r="E97" s="24">
        <f t="shared" si="45"/>
        <v>0</v>
      </c>
      <c r="F97" s="24">
        <f t="shared" si="45"/>
        <v>39</v>
      </c>
      <c r="G97" s="24">
        <f t="shared" si="45"/>
        <v>0</v>
      </c>
      <c r="H97" s="24">
        <f t="shared" si="45"/>
        <v>5</v>
      </c>
      <c r="I97" s="24">
        <f t="shared" si="45"/>
        <v>0</v>
      </c>
      <c r="J97" s="24">
        <f t="shared" si="45"/>
        <v>0</v>
      </c>
      <c r="K97" s="24">
        <f t="shared" si="45"/>
        <v>5</v>
      </c>
      <c r="L97" s="24">
        <f t="shared" si="45"/>
        <v>0</v>
      </c>
      <c r="M97" s="33">
        <v>100</v>
      </c>
      <c r="N97" s="33">
        <f t="shared" si="32"/>
        <v>8557.5</v>
      </c>
      <c r="O97" s="33">
        <v>100</v>
      </c>
      <c r="P97" s="33">
        <f t="shared" si="43"/>
        <v>8558</v>
      </c>
    </row>
    <row r="98" spans="1:16" ht="19.5" customHeight="1">
      <c r="A98" s="22"/>
      <c r="B98" s="25" t="s">
        <v>104</v>
      </c>
      <c r="C98" s="24">
        <f>SUM(D98,E98,F98,G98)</f>
        <v>39</v>
      </c>
      <c r="D98" s="26"/>
      <c r="E98" s="26"/>
      <c r="F98" s="26">
        <v>39</v>
      </c>
      <c r="G98" s="26"/>
      <c r="H98" s="24">
        <f>SUM(I98,J98,K98,L98)</f>
        <v>5</v>
      </c>
      <c r="I98" s="26"/>
      <c r="J98" s="26"/>
      <c r="K98" s="26">
        <v>5</v>
      </c>
      <c r="L98" s="26"/>
      <c r="M98" s="33">
        <v>100</v>
      </c>
      <c r="N98" s="33">
        <f t="shared" si="32"/>
        <v>8557.5</v>
      </c>
      <c r="O98" s="33">
        <v>100</v>
      </c>
      <c r="P98" s="33">
        <f t="shared" si="43"/>
        <v>8558</v>
      </c>
    </row>
    <row r="99" spans="1:16" s="3" customFormat="1" ht="19.5" customHeight="1">
      <c r="A99" s="20" t="s">
        <v>105</v>
      </c>
      <c r="B99" s="18"/>
      <c r="C99" s="19">
        <f>SUM(C100)</f>
        <v>72</v>
      </c>
      <c r="D99" s="19">
        <f aca="true" t="shared" si="46" ref="D99:O99">SUM(D100)</f>
        <v>0</v>
      </c>
      <c r="E99" s="19">
        <f t="shared" si="46"/>
        <v>0</v>
      </c>
      <c r="F99" s="19">
        <f t="shared" si="46"/>
        <v>72</v>
      </c>
      <c r="G99" s="19">
        <f t="shared" si="46"/>
        <v>0</v>
      </c>
      <c r="H99" s="19">
        <f t="shared" si="46"/>
        <v>8</v>
      </c>
      <c r="I99" s="19">
        <f t="shared" si="46"/>
        <v>0</v>
      </c>
      <c r="J99" s="19">
        <f t="shared" si="46"/>
        <v>0</v>
      </c>
      <c r="K99" s="19">
        <f t="shared" si="46"/>
        <v>8</v>
      </c>
      <c r="L99" s="19">
        <f t="shared" si="46"/>
        <v>0</v>
      </c>
      <c r="M99" s="19"/>
      <c r="N99" s="19">
        <f>SUM(N100)</f>
        <v>15420</v>
      </c>
      <c r="O99" s="19"/>
      <c r="P99" s="19">
        <f>SUM(P100)</f>
        <v>15420</v>
      </c>
    </row>
    <row r="100" spans="1:16" ht="19.5" customHeight="1">
      <c r="A100" s="22"/>
      <c r="B100" s="25" t="s">
        <v>106</v>
      </c>
      <c r="C100" s="24">
        <f>SUM(D100,E100,F100,G100)</f>
        <v>72</v>
      </c>
      <c r="D100" s="26"/>
      <c r="E100" s="26"/>
      <c r="F100" s="26">
        <v>72</v>
      </c>
      <c r="G100" s="26"/>
      <c r="H100" s="24">
        <f>SUM(I100,J100,K100,L100)</f>
        <v>8</v>
      </c>
      <c r="I100" s="26"/>
      <c r="J100" s="26"/>
      <c r="K100" s="26">
        <v>8</v>
      </c>
      <c r="L100" s="26"/>
      <c r="M100" s="33">
        <v>100</v>
      </c>
      <c r="N100" s="33">
        <f t="shared" si="32"/>
        <v>15420</v>
      </c>
      <c r="O100" s="33">
        <v>100</v>
      </c>
      <c r="P100" s="33">
        <f>ROUND(N100*1,0)</f>
        <v>15420</v>
      </c>
    </row>
    <row r="101" spans="1:16" s="3" customFormat="1" ht="19.5" customHeight="1">
      <c r="A101" s="17" t="s">
        <v>107</v>
      </c>
      <c r="B101" s="18"/>
      <c r="C101" s="19">
        <f>SUM(C102)</f>
        <v>106</v>
      </c>
      <c r="D101" s="19">
        <f aca="true" t="shared" si="47" ref="D101:O101">SUM(D102)</f>
        <v>0</v>
      </c>
      <c r="E101" s="19">
        <f t="shared" si="47"/>
        <v>0</v>
      </c>
      <c r="F101" s="19">
        <f t="shared" si="47"/>
        <v>27</v>
      </c>
      <c r="G101" s="19">
        <f t="shared" si="47"/>
        <v>79</v>
      </c>
      <c r="H101" s="19">
        <f t="shared" si="47"/>
        <v>0</v>
      </c>
      <c r="I101" s="19">
        <f t="shared" si="47"/>
        <v>0</v>
      </c>
      <c r="J101" s="19">
        <f t="shared" si="47"/>
        <v>0</v>
      </c>
      <c r="K101" s="19">
        <f t="shared" si="47"/>
        <v>0</v>
      </c>
      <c r="L101" s="19">
        <f t="shared" si="47"/>
        <v>0</v>
      </c>
      <c r="M101" s="19"/>
      <c r="N101" s="19">
        <f>SUM(N102)</f>
        <v>19080</v>
      </c>
      <c r="O101" s="19"/>
      <c r="P101" s="19">
        <f>SUM(P102)</f>
        <v>19080</v>
      </c>
    </row>
    <row r="102" spans="1:16" ht="19.5" customHeight="1">
      <c r="A102" s="22"/>
      <c r="B102" s="25" t="s">
        <v>108</v>
      </c>
      <c r="C102" s="24">
        <f>SUM(D102,E102,F102,G102)</f>
        <v>106</v>
      </c>
      <c r="D102" s="26"/>
      <c r="E102" s="26">
        <v>0</v>
      </c>
      <c r="F102" s="26">
        <v>27</v>
      </c>
      <c r="G102" s="26">
        <v>79</v>
      </c>
      <c r="H102" s="24">
        <f>SUM(I102,J102,K102,L102)</f>
        <v>0</v>
      </c>
      <c r="I102" s="26"/>
      <c r="J102" s="26"/>
      <c r="K102" s="26"/>
      <c r="L102" s="26"/>
      <c r="M102" s="33">
        <v>100</v>
      </c>
      <c r="N102" s="33">
        <f t="shared" si="32"/>
        <v>19080</v>
      </c>
      <c r="O102" s="33">
        <v>100</v>
      </c>
      <c r="P102" s="33">
        <f>ROUND(N102*1,0)</f>
        <v>19080</v>
      </c>
    </row>
    <row r="103" spans="1:16" s="3" customFormat="1" ht="19.5" customHeight="1">
      <c r="A103" s="17" t="s">
        <v>109</v>
      </c>
      <c r="B103" s="18"/>
      <c r="C103" s="19">
        <f>SUM(C104)</f>
        <v>108</v>
      </c>
      <c r="D103" s="19">
        <f aca="true" t="shared" si="48" ref="D103:O103">SUM(D104)</f>
        <v>0</v>
      </c>
      <c r="E103" s="19">
        <f t="shared" si="48"/>
        <v>0</v>
      </c>
      <c r="F103" s="19">
        <f t="shared" si="48"/>
        <v>108</v>
      </c>
      <c r="G103" s="19">
        <f t="shared" si="48"/>
        <v>0</v>
      </c>
      <c r="H103" s="19">
        <f t="shared" si="48"/>
        <v>0</v>
      </c>
      <c r="I103" s="19">
        <f t="shared" si="48"/>
        <v>0</v>
      </c>
      <c r="J103" s="19">
        <f t="shared" si="48"/>
        <v>0</v>
      </c>
      <c r="K103" s="19">
        <f t="shared" si="48"/>
        <v>0</v>
      </c>
      <c r="L103" s="19">
        <f t="shared" si="48"/>
        <v>0</v>
      </c>
      <c r="M103" s="19"/>
      <c r="N103" s="19">
        <f>SUM(N104)</f>
        <v>19440</v>
      </c>
      <c r="O103" s="19"/>
      <c r="P103" s="19">
        <f>SUM(P104)</f>
        <v>19440</v>
      </c>
    </row>
    <row r="104" spans="1:16" ht="19.5" customHeight="1">
      <c r="A104" s="22"/>
      <c r="B104" s="25" t="s">
        <v>110</v>
      </c>
      <c r="C104" s="24">
        <f>SUM(D104,E104,F104,G104)</f>
        <v>108</v>
      </c>
      <c r="D104" s="26"/>
      <c r="E104" s="26"/>
      <c r="F104" s="26">
        <v>108</v>
      </c>
      <c r="G104" s="26"/>
      <c r="H104" s="24">
        <f>SUM(I104,J104,K104,L104)</f>
        <v>0</v>
      </c>
      <c r="I104" s="26"/>
      <c r="J104" s="26"/>
      <c r="K104" s="26"/>
      <c r="L104" s="26"/>
      <c r="M104" s="33">
        <v>100</v>
      </c>
      <c r="N104" s="33">
        <f t="shared" si="32"/>
        <v>19440</v>
      </c>
      <c r="O104" s="33">
        <v>100</v>
      </c>
      <c r="P104" s="33">
        <f>ROUND(N104*1,0)</f>
        <v>19440</v>
      </c>
    </row>
    <row r="105" spans="1:16" s="3" customFormat="1" ht="19.5" customHeight="1">
      <c r="A105" s="17" t="s">
        <v>111</v>
      </c>
      <c r="B105" s="18"/>
      <c r="C105" s="19">
        <f>SUM(C106,C108,C110)</f>
        <v>161</v>
      </c>
      <c r="D105" s="19">
        <f aca="true" t="shared" si="49" ref="D105:O105">SUM(D106,D108,D110)</f>
        <v>23</v>
      </c>
      <c r="E105" s="19">
        <f t="shared" si="49"/>
        <v>85</v>
      </c>
      <c r="F105" s="19">
        <f t="shared" si="49"/>
        <v>40</v>
      </c>
      <c r="G105" s="19">
        <f t="shared" si="49"/>
        <v>13</v>
      </c>
      <c r="H105" s="19">
        <f t="shared" si="49"/>
        <v>68</v>
      </c>
      <c r="I105" s="19">
        <f t="shared" si="49"/>
        <v>12</v>
      </c>
      <c r="J105" s="19">
        <f t="shared" si="49"/>
        <v>51</v>
      </c>
      <c r="K105" s="19">
        <f t="shared" si="49"/>
        <v>0</v>
      </c>
      <c r="L105" s="19">
        <f t="shared" si="49"/>
        <v>5</v>
      </c>
      <c r="M105" s="19"/>
      <c r="N105" s="19">
        <f>SUM(N106,N108,N110)</f>
        <v>49890</v>
      </c>
      <c r="O105" s="19"/>
      <c r="P105" s="19">
        <f>SUM(P106,P108,P110)</f>
        <v>49891</v>
      </c>
    </row>
    <row r="106" spans="1:16" ht="19.5" customHeight="1">
      <c r="A106" s="22" t="s">
        <v>112</v>
      </c>
      <c r="B106" s="25"/>
      <c r="C106" s="24">
        <f>SUM(C107)</f>
        <v>108</v>
      </c>
      <c r="D106" s="24">
        <f aca="true" t="shared" si="50" ref="D106:L106">SUM(D107)</f>
        <v>23</v>
      </c>
      <c r="E106" s="24">
        <f t="shared" si="50"/>
        <v>85</v>
      </c>
      <c r="F106" s="24">
        <f t="shared" si="50"/>
        <v>0</v>
      </c>
      <c r="G106" s="24">
        <f t="shared" si="50"/>
        <v>0</v>
      </c>
      <c r="H106" s="24">
        <f t="shared" si="50"/>
        <v>63</v>
      </c>
      <c r="I106" s="24">
        <f t="shared" si="50"/>
        <v>12</v>
      </c>
      <c r="J106" s="24">
        <f t="shared" si="50"/>
        <v>51</v>
      </c>
      <c r="K106" s="24">
        <f t="shared" si="50"/>
        <v>0</v>
      </c>
      <c r="L106" s="24">
        <f t="shared" si="50"/>
        <v>0</v>
      </c>
      <c r="M106" s="33">
        <v>100</v>
      </c>
      <c r="N106" s="33">
        <f t="shared" si="32"/>
        <v>38812.5</v>
      </c>
      <c r="O106" s="33">
        <v>100</v>
      </c>
      <c r="P106" s="33">
        <f aca="true" t="shared" si="51" ref="P106:P111">ROUND(N106*1,0)</f>
        <v>38813</v>
      </c>
    </row>
    <row r="107" spans="1:16" ht="19.5" customHeight="1">
      <c r="A107" s="22"/>
      <c r="B107" s="25" t="s">
        <v>113</v>
      </c>
      <c r="C107" s="24">
        <f>SUM(D107,E107,F107,G107)</f>
        <v>108</v>
      </c>
      <c r="D107" s="26">
        <v>23</v>
      </c>
      <c r="E107" s="26">
        <v>85</v>
      </c>
      <c r="F107" s="26"/>
      <c r="G107" s="26"/>
      <c r="H107" s="24">
        <f>SUM(I107,J107,K107,L107)</f>
        <v>63</v>
      </c>
      <c r="I107" s="26">
        <v>12</v>
      </c>
      <c r="J107" s="26">
        <v>51</v>
      </c>
      <c r="K107" s="26"/>
      <c r="L107" s="26"/>
      <c r="M107" s="33">
        <v>100</v>
      </c>
      <c r="N107" s="33">
        <f t="shared" si="32"/>
        <v>38812.5</v>
      </c>
      <c r="O107" s="33">
        <v>100</v>
      </c>
      <c r="P107" s="33">
        <f t="shared" si="51"/>
        <v>38813</v>
      </c>
    </row>
    <row r="108" spans="1:16" ht="19.5" customHeight="1">
      <c r="A108" s="22" t="s">
        <v>114</v>
      </c>
      <c r="B108" s="25"/>
      <c r="C108" s="24">
        <f>SUM(C109)</f>
        <v>23</v>
      </c>
      <c r="D108" s="24">
        <f aca="true" t="shared" si="52" ref="D108:L108">SUM(D109)</f>
        <v>0</v>
      </c>
      <c r="E108" s="24">
        <f t="shared" si="52"/>
        <v>0</v>
      </c>
      <c r="F108" s="24">
        <f t="shared" si="52"/>
        <v>23</v>
      </c>
      <c r="G108" s="24">
        <f t="shared" si="52"/>
        <v>0</v>
      </c>
      <c r="H108" s="24">
        <f t="shared" si="52"/>
        <v>0</v>
      </c>
      <c r="I108" s="24">
        <f t="shared" si="52"/>
        <v>0</v>
      </c>
      <c r="J108" s="24">
        <f t="shared" si="52"/>
        <v>0</v>
      </c>
      <c r="K108" s="24">
        <f t="shared" si="52"/>
        <v>0</v>
      </c>
      <c r="L108" s="24">
        <f t="shared" si="52"/>
        <v>0</v>
      </c>
      <c r="M108" s="33">
        <v>100</v>
      </c>
      <c r="N108" s="33">
        <f t="shared" si="32"/>
        <v>4140</v>
      </c>
      <c r="O108" s="33">
        <v>100</v>
      </c>
      <c r="P108" s="33">
        <f t="shared" si="51"/>
        <v>4140</v>
      </c>
    </row>
    <row r="109" spans="1:16" ht="19.5" customHeight="1">
      <c r="A109" s="22"/>
      <c r="B109" s="25" t="s">
        <v>115</v>
      </c>
      <c r="C109" s="24">
        <f>SUM(D109,E109,F109,G109)</f>
        <v>23</v>
      </c>
      <c r="D109" s="26"/>
      <c r="E109" s="26"/>
      <c r="F109" s="26">
        <v>23</v>
      </c>
      <c r="G109" s="26"/>
      <c r="H109" s="24">
        <f>SUM(I109,J109,K109,L109)</f>
        <v>0</v>
      </c>
      <c r="I109" s="26"/>
      <c r="J109" s="26"/>
      <c r="K109" s="26"/>
      <c r="L109" s="26"/>
      <c r="M109" s="33">
        <v>100</v>
      </c>
      <c r="N109" s="33">
        <f t="shared" si="32"/>
        <v>4140</v>
      </c>
      <c r="O109" s="33">
        <v>100</v>
      </c>
      <c r="P109" s="33">
        <f t="shared" si="51"/>
        <v>4140</v>
      </c>
    </row>
    <row r="110" spans="1:16" ht="19.5" customHeight="1">
      <c r="A110" s="22" t="s">
        <v>116</v>
      </c>
      <c r="B110" s="25"/>
      <c r="C110" s="24">
        <f>SUM(C111)</f>
        <v>30</v>
      </c>
      <c r="D110" s="24">
        <f aca="true" t="shared" si="53" ref="D110:L110">SUM(D111)</f>
        <v>0</v>
      </c>
      <c r="E110" s="24">
        <f t="shared" si="53"/>
        <v>0</v>
      </c>
      <c r="F110" s="24">
        <f t="shared" si="53"/>
        <v>17</v>
      </c>
      <c r="G110" s="24">
        <f t="shared" si="53"/>
        <v>13</v>
      </c>
      <c r="H110" s="24">
        <f t="shared" si="53"/>
        <v>5</v>
      </c>
      <c r="I110" s="24">
        <f t="shared" si="53"/>
        <v>0</v>
      </c>
      <c r="J110" s="24">
        <f t="shared" si="53"/>
        <v>0</v>
      </c>
      <c r="K110" s="24">
        <f t="shared" si="53"/>
        <v>0</v>
      </c>
      <c r="L110" s="24">
        <f t="shared" si="53"/>
        <v>5</v>
      </c>
      <c r="M110" s="33">
        <v>100</v>
      </c>
      <c r="N110" s="33">
        <f t="shared" si="32"/>
        <v>6937.5</v>
      </c>
      <c r="O110" s="33">
        <v>100</v>
      </c>
      <c r="P110" s="33">
        <f t="shared" si="51"/>
        <v>6938</v>
      </c>
    </row>
    <row r="111" spans="1:16" ht="19.5" customHeight="1">
      <c r="A111" s="22"/>
      <c r="B111" s="25" t="s">
        <v>117</v>
      </c>
      <c r="C111" s="24">
        <f>SUM(D111,E111,F111,G111)</f>
        <v>30</v>
      </c>
      <c r="D111" s="26"/>
      <c r="E111" s="26"/>
      <c r="F111" s="26">
        <v>17</v>
      </c>
      <c r="G111" s="26">
        <v>13</v>
      </c>
      <c r="H111" s="24">
        <f>SUM(I111,J111,K111,L111)</f>
        <v>5</v>
      </c>
      <c r="I111" s="26"/>
      <c r="J111" s="26"/>
      <c r="K111" s="26"/>
      <c r="L111" s="26">
        <v>5</v>
      </c>
      <c r="M111" s="33">
        <v>100</v>
      </c>
      <c r="N111" s="33">
        <f t="shared" si="32"/>
        <v>6937.5</v>
      </c>
      <c r="O111" s="33">
        <v>100</v>
      </c>
      <c r="P111" s="33">
        <f t="shared" si="51"/>
        <v>6938</v>
      </c>
    </row>
    <row r="112" spans="1:16" s="3" customFormat="1" ht="19.5" customHeight="1">
      <c r="A112" s="20" t="s">
        <v>118</v>
      </c>
      <c r="B112" s="18"/>
      <c r="C112" s="19">
        <f>SUM(C113)</f>
        <v>68</v>
      </c>
      <c r="D112" s="19">
        <f aca="true" t="shared" si="54" ref="D112:O112">SUM(D113)</f>
        <v>2</v>
      </c>
      <c r="E112" s="19">
        <f t="shared" si="54"/>
        <v>1</v>
      </c>
      <c r="F112" s="19">
        <f t="shared" si="54"/>
        <v>26</v>
      </c>
      <c r="G112" s="19">
        <f t="shared" si="54"/>
        <v>39</v>
      </c>
      <c r="H112" s="19">
        <f t="shared" si="54"/>
        <v>28</v>
      </c>
      <c r="I112" s="19">
        <f t="shared" si="54"/>
        <v>0</v>
      </c>
      <c r="J112" s="19">
        <f t="shared" si="54"/>
        <v>0</v>
      </c>
      <c r="K112" s="19">
        <f t="shared" si="54"/>
        <v>14</v>
      </c>
      <c r="L112" s="19">
        <f t="shared" si="54"/>
        <v>14</v>
      </c>
      <c r="M112" s="19"/>
      <c r="N112" s="19">
        <f>SUM(N113)</f>
        <v>20850</v>
      </c>
      <c r="O112" s="19"/>
      <c r="P112" s="19">
        <f>SUM(P113)</f>
        <v>20850</v>
      </c>
    </row>
    <row r="113" spans="1:16" ht="19.5" customHeight="1">
      <c r="A113" s="22"/>
      <c r="B113" s="25" t="s">
        <v>119</v>
      </c>
      <c r="C113" s="24">
        <f>SUM(D113,E113,F113,G113)</f>
        <v>68</v>
      </c>
      <c r="D113" s="26">
        <v>2</v>
      </c>
      <c r="E113" s="26">
        <v>1</v>
      </c>
      <c r="F113" s="26">
        <v>26</v>
      </c>
      <c r="G113" s="26">
        <v>39</v>
      </c>
      <c r="H113" s="24">
        <f>SUM(I113,J113,K113,L113)</f>
        <v>28</v>
      </c>
      <c r="I113" s="26"/>
      <c r="J113" s="26">
        <v>0</v>
      </c>
      <c r="K113" s="26">
        <v>14</v>
      </c>
      <c r="L113" s="26">
        <v>14</v>
      </c>
      <c r="M113" s="33">
        <v>100</v>
      </c>
      <c r="N113" s="33">
        <f t="shared" si="32"/>
        <v>20850</v>
      </c>
      <c r="O113" s="33">
        <v>100</v>
      </c>
      <c r="P113" s="33">
        <f>ROUND(N113*1,0)</f>
        <v>20850</v>
      </c>
    </row>
    <row r="114" spans="1:16" s="3" customFormat="1" ht="19.5" customHeight="1">
      <c r="A114" s="17" t="s">
        <v>120</v>
      </c>
      <c r="B114" s="18"/>
      <c r="C114" s="19">
        <f>SUM(C115)</f>
        <v>34</v>
      </c>
      <c r="D114" s="19">
        <f aca="true" t="shared" si="55" ref="D114:O114">SUM(D115)</f>
        <v>0</v>
      </c>
      <c r="E114" s="19">
        <f t="shared" si="55"/>
        <v>0</v>
      </c>
      <c r="F114" s="19">
        <f t="shared" si="55"/>
        <v>34</v>
      </c>
      <c r="G114" s="19">
        <f t="shared" si="55"/>
        <v>0</v>
      </c>
      <c r="H114" s="19">
        <f t="shared" si="55"/>
        <v>0</v>
      </c>
      <c r="I114" s="19">
        <f t="shared" si="55"/>
        <v>0</v>
      </c>
      <c r="J114" s="19">
        <f t="shared" si="55"/>
        <v>0</v>
      </c>
      <c r="K114" s="19">
        <f t="shared" si="55"/>
        <v>0</v>
      </c>
      <c r="L114" s="19">
        <f t="shared" si="55"/>
        <v>0</v>
      </c>
      <c r="M114" s="19"/>
      <c r="N114" s="19">
        <f>SUM(N115)</f>
        <v>6120</v>
      </c>
      <c r="O114" s="19"/>
      <c r="P114" s="19">
        <f>SUM(P115)</f>
        <v>6120</v>
      </c>
    </row>
    <row r="115" spans="1:16" ht="19.5" customHeight="1">
      <c r="A115" s="22"/>
      <c r="B115" s="35" t="s">
        <v>121</v>
      </c>
      <c r="C115" s="24">
        <f>SUM(D115,E115,F115,G115)</f>
        <v>34</v>
      </c>
      <c r="D115" s="26"/>
      <c r="E115" s="26"/>
      <c r="F115" s="26">
        <v>34</v>
      </c>
      <c r="G115" s="26"/>
      <c r="H115" s="24">
        <f>SUM(I115,J115,K115,L115)</f>
        <v>0</v>
      </c>
      <c r="I115" s="26"/>
      <c r="J115" s="26"/>
      <c r="K115" s="26"/>
      <c r="L115" s="26"/>
      <c r="M115" s="33">
        <v>100</v>
      </c>
      <c r="N115" s="33">
        <f t="shared" si="32"/>
        <v>6120</v>
      </c>
      <c r="O115" s="33">
        <v>100</v>
      </c>
      <c r="P115" s="33">
        <f>ROUND(N115*1,0)</f>
        <v>6120</v>
      </c>
    </row>
    <row r="116" spans="1:16" s="3" customFormat="1" ht="19.5" customHeight="1">
      <c r="A116" s="17" t="s">
        <v>122</v>
      </c>
      <c r="B116" s="18"/>
      <c r="C116" s="19">
        <f>SUM(C117)</f>
        <v>121</v>
      </c>
      <c r="D116" s="19">
        <f aca="true" t="shared" si="56" ref="D116:O116">SUM(D117)</f>
        <v>0</v>
      </c>
      <c r="E116" s="19">
        <f t="shared" si="56"/>
        <v>25</v>
      </c>
      <c r="F116" s="19">
        <f t="shared" si="56"/>
        <v>21</v>
      </c>
      <c r="G116" s="19">
        <f t="shared" si="56"/>
        <v>75</v>
      </c>
      <c r="H116" s="19">
        <f t="shared" si="56"/>
        <v>2</v>
      </c>
      <c r="I116" s="19">
        <f t="shared" si="56"/>
        <v>0</v>
      </c>
      <c r="J116" s="19">
        <f t="shared" si="56"/>
        <v>2</v>
      </c>
      <c r="K116" s="19">
        <f t="shared" si="56"/>
        <v>0</v>
      </c>
      <c r="L116" s="19">
        <f t="shared" si="56"/>
        <v>0</v>
      </c>
      <c r="M116" s="19"/>
      <c r="N116" s="19">
        <f>SUM(N117)</f>
        <v>22395</v>
      </c>
      <c r="O116" s="19"/>
      <c r="P116" s="19">
        <f>SUM(P117)</f>
        <v>22395</v>
      </c>
    </row>
    <row r="117" spans="1:16" ht="19.5" customHeight="1">
      <c r="A117" s="22"/>
      <c r="B117" s="25" t="s">
        <v>123</v>
      </c>
      <c r="C117" s="24">
        <f>SUM(D117,E117,F117,G117)</f>
        <v>121</v>
      </c>
      <c r="D117" s="26"/>
      <c r="E117" s="26">
        <v>25</v>
      </c>
      <c r="F117" s="26">
        <v>21</v>
      </c>
      <c r="G117" s="26">
        <v>75</v>
      </c>
      <c r="H117" s="24">
        <f>SUM(I117,J117,K117,L117)</f>
        <v>2</v>
      </c>
      <c r="I117" s="26"/>
      <c r="J117" s="26">
        <v>2</v>
      </c>
      <c r="K117" s="26"/>
      <c r="L117" s="26"/>
      <c r="M117" s="33">
        <v>100</v>
      </c>
      <c r="N117" s="33">
        <f t="shared" si="32"/>
        <v>22395</v>
      </c>
      <c r="O117" s="33">
        <v>100</v>
      </c>
      <c r="P117" s="33">
        <f>ROUND(N117*1,0)</f>
        <v>22395</v>
      </c>
    </row>
    <row r="118" spans="1:16" s="3" customFormat="1" ht="19.5" customHeight="1">
      <c r="A118" s="17" t="s">
        <v>124</v>
      </c>
      <c r="B118" s="18"/>
      <c r="C118" s="19">
        <f>SUM(C119)</f>
        <v>82</v>
      </c>
      <c r="D118" s="19">
        <f aca="true" t="shared" si="57" ref="D118:O118">SUM(D119)</f>
        <v>0</v>
      </c>
      <c r="E118" s="19">
        <f t="shared" si="57"/>
        <v>9</v>
      </c>
      <c r="F118" s="19">
        <f t="shared" si="57"/>
        <v>73</v>
      </c>
      <c r="G118" s="19">
        <f t="shared" si="57"/>
        <v>0</v>
      </c>
      <c r="H118" s="19">
        <f t="shared" si="57"/>
        <v>13</v>
      </c>
      <c r="I118" s="19">
        <f t="shared" si="57"/>
        <v>0</v>
      </c>
      <c r="J118" s="19">
        <f t="shared" si="57"/>
        <v>0</v>
      </c>
      <c r="K118" s="19">
        <f t="shared" si="57"/>
        <v>13</v>
      </c>
      <c r="L118" s="19">
        <f t="shared" si="57"/>
        <v>0</v>
      </c>
      <c r="M118" s="19"/>
      <c r="N118" s="19">
        <f>SUM(N119)</f>
        <v>18757.5</v>
      </c>
      <c r="O118" s="19"/>
      <c r="P118" s="19">
        <f>SUM(P119)</f>
        <v>18758</v>
      </c>
    </row>
    <row r="119" spans="1:16" ht="19.5" customHeight="1">
      <c r="A119" s="22"/>
      <c r="B119" s="25" t="s">
        <v>125</v>
      </c>
      <c r="C119" s="24">
        <f>SUM(D119,E119,F119,G119)</f>
        <v>82</v>
      </c>
      <c r="D119" s="26"/>
      <c r="E119" s="26">
        <v>9</v>
      </c>
      <c r="F119" s="26">
        <v>73</v>
      </c>
      <c r="G119" s="26"/>
      <c r="H119" s="24">
        <f>SUM(I119,J119,K119,L119)</f>
        <v>13</v>
      </c>
      <c r="I119" s="26"/>
      <c r="J119" s="26">
        <v>0</v>
      </c>
      <c r="K119" s="26">
        <v>13</v>
      </c>
      <c r="L119" s="26"/>
      <c r="M119" s="33">
        <v>100</v>
      </c>
      <c r="N119" s="33">
        <f t="shared" si="32"/>
        <v>18757.5</v>
      </c>
      <c r="O119" s="33">
        <v>100</v>
      </c>
      <c r="P119" s="33">
        <f>ROUND(N119*1,0)</f>
        <v>18758</v>
      </c>
    </row>
    <row r="120" spans="1:16" s="3" customFormat="1" ht="19.5" customHeight="1">
      <c r="A120" s="17" t="s">
        <v>126</v>
      </c>
      <c r="B120" s="18"/>
      <c r="C120" s="19">
        <f>SUM(C121,C123,C125,C127,C129)</f>
        <v>389</v>
      </c>
      <c r="D120" s="19">
        <f aca="true" t="shared" si="58" ref="D120:O120">SUM(D121,D123,D125,D127,D129)</f>
        <v>16</v>
      </c>
      <c r="E120" s="19">
        <f t="shared" si="58"/>
        <v>56</v>
      </c>
      <c r="F120" s="19">
        <f t="shared" si="58"/>
        <v>306</v>
      </c>
      <c r="G120" s="19">
        <f t="shared" si="58"/>
        <v>11</v>
      </c>
      <c r="H120" s="19">
        <f t="shared" si="58"/>
        <v>167</v>
      </c>
      <c r="I120" s="19">
        <f t="shared" si="58"/>
        <v>0</v>
      </c>
      <c r="J120" s="19">
        <f t="shared" si="58"/>
        <v>46</v>
      </c>
      <c r="K120" s="19">
        <f t="shared" si="58"/>
        <v>119</v>
      </c>
      <c r="L120" s="19">
        <f t="shared" si="58"/>
        <v>2</v>
      </c>
      <c r="M120" s="19"/>
      <c r="N120" s="19">
        <f>SUM(N121,N123,N125,N127,N129)</f>
        <v>121372.5</v>
      </c>
      <c r="O120" s="19"/>
      <c r="P120" s="19">
        <f>SUM(P121,P123,P125,P127,P129)</f>
        <v>121373</v>
      </c>
    </row>
    <row r="121" spans="1:16" ht="19.5" customHeight="1">
      <c r="A121" s="22" t="s">
        <v>127</v>
      </c>
      <c r="B121" s="25"/>
      <c r="C121" s="24">
        <f aca="true" t="shared" si="59" ref="C121:L121">SUM(C122)</f>
        <v>169</v>
      </c>
      <c r="D121" s="26">
        <f t="shared" si="59"/>
        <v>16</v>
      </c>
      <c r="E121" s="26">
        <f t="shared" si="59"/>
        <v>56</v>
      </c>
      <c r="F121" s="26">
        <f t="shared" si="59"/>
        <v>97</v>
      </c>
      <c r="G121" s="26">
        <f t="shared" si="59"/>
        <v>0</v>
      </c>
      <c r="H121" s="24">
        <f t="shared" si="59"/>
        <v>100</v>
      </c>
      <c r="I121" s="26">
        <f t="shared" si="59"/>
        <v>0</v>
      </c>
      <c r="J121" s="26">
        <f t="shared" si="59"/>
        <v>46</v>
      </c>
      <c r="K121" s="26">
        <f t="shared" si="59"/>
        <v>54</v>
      </c>
      <c r="L121" s="26">
        <f t="shared" si="59"/>
        <v>0</v>
      </c>
      <c r="M121" s="33">
        <v>100</v>
      </c>
      <c r="N121" s="33">
        <f t="shared" si="32"/>
        <v>61170</v>
      </c>
      <c r="O121" s="33">
        <v>100</v>
      </c>
      <c r="P121" s="33">
        <f aca="true" t="shared" si="60" ref="P121:P130">ROUND(N121*1,0)</f>
        <v>61170</v>
      </c>
    </row>
    <row r="122" spans="1:16" ht="19.5" customHeight="1">
      <c r="A122" s="22"/>
      <c r="B122" s="25" t="s">
        <v>128</v>
      </c>
      <c r="C122" s="24">
        <f>SUM(D122,E122,F122,G122)</f>
        <v>169</v>
      </c>
      <c r="D122" s="26">
        <v>16</v>
      </c>
      <c r="E122" s="26">
        <v>56</v>
      </c>
      <c r="F122" s="26">
        <v>97</v>
      </c>
      <c r="G122" s="26"/>
      <c r="H122" s="24">
        <f>SUM(I122,J122,K122,L122)</f>
        <v>100</v>
      </c>
      <c r="I122" s="26"/>
      <c r="J122" s="26">
        <v>46</v>
      </c>
      <c r="K122" s="26">
        <v>54</v>
      </c>
      <c r="L122" s="26"/>
      <c r="M122" s="33">
        <v>100</v>
      </c>
      <c r="N122" s="33">
        <f t="shared" si="32"/>
        <v>61170</v>
      </c>
      <c r="O122" s="33">
        <v>100</v>
      </c>
      <c r="P122" s="33">
        <f t="shared" si="60"/>
        <v>61170</v>
      </c>
    </row>
    <row r="123" spans="1:16" ht="19.5" customHeight="1">
      <c r="A123" s="22" t="s">
        <v>129</v>
      </c>
      <c r="B123" s="25"/>
      <c r="C123" s="24">
        <f aca="true" t="shared" si="61" ref="C123:L123">SUM(C124)</f>
        <v>12</v>
      </c>
      <c r="D123" s="26">
        <f t="shared" si="61"/>
        <v>0</v>
      </c>
      <c r="E123" s="26">
        <f t="shared" si="61"/>
        <v>0</v>
      </c>
      <c r="F123" s="26">
        <f t="shared" si="61"/>
        <v>12</v>
      </c>
      <c r="G123" s="26">
        <f t="shared" si="61"/>
        <v>0</v>
      </c>
      <c r="H123" s="24">
        <f t="shared" si="61"/>
        <v>0</v>
      </c>
      <c r="I123" s="26">
        <f t="shared" si="61"/>
        <v>0</v>
      </c>
      <c r="J123" s="26">
        <f t="shared" si="61"/>
        <v>0</v>
      </c>
      <c r="K123" s="26">
        <f t="shared" si="61"/>
        <v>0</v>
      </c>
      <c r="L123" s="26">
        <f t="shared" si="61"/>
        <v>0</v>
      </c>
      <c r="M123" s="33">
        <v>100</v>
      </c>
      <c r="N123" s="33">
        <f t="shared" si="32"/>
        <v>2160</v>
      </c>
      <c r="O123" s="33">
        <v>100</v>
      </c>
      <c r="P123" s="33">
        <f t="shared" si="60"/>
        <v>2160</v>
      </c>
    </row>
    <row r="124" spans="1:16" ht="19.5" customHeight="1">
      <c r="A124" s="22"/>
      <c r="B124" s="25" t="s">
        <v>130</v>
      </c>
      <c r="C124" s="24">
        <f>SUM(D124,E124,F124,G124)</f>
        <v>12</v>
      </c>
      <c r="D124" s="26"/>
      <c r="E124" s="26"/>
      <c r="F124" s="26">
        <v>12</v>
      </c>
      <c r="G124" s="26"/>
      <c r="H124" s="24">
        <f>SUM(I124,J124,K124,L124)</f>
        <v>0</v>
      </c>
      <c r="I124" s="26"/>
      <c r="J124" s="26"/>
      <c r="K124" s="26"/>
      <c r="L124" s="26"/>
      <c r="M124" s="33">
        <v>100</v>
      </c>
      <c r="N124" s="33">
        <f t="shared" si="32"/>
        <v>2160</v>
      </c>
      <c r="O124" s="33">
        <v>100</v>
      </c>
      <c r="P124" s="33">
        <f t="shared" si="60"/>
        <v>2160</v>
      </c>
    </row>
    <row r="125" spans="1:16" ht="19.5" customHeight="1">
      <c r="A125" s="22" t="s">
        <v>131</v>
      </c>
      <c r="B125" s="25"/>
      <c r="C125" s="24">
        <f aca="true" t="shared" si="62" ref="C125:L125">SUM(C126)</f>
        <v>42</v>
      </c>
      <c r="D125" s="26">
        <f t="shared" si="62"/>
        <v>0</v>
      </c>
      <c r="E125" s="26">
        <f t="shared" si="62"/>
        <v>0</v>
      </c>
      <c r="F125" s="26">
        <f t="shared" si="62"/>
        <v>42</v>
      </c>
      <c r="G125" s="26">
        <f t="shared" si="62"/>
        <v>0</v>
      </c>
      <c r="H125" s="24">
        <f t="shared" si="62"/>
        <v>12</v>
      </c>
      <c r="I125" s="26">
        <f t="shared" si="62"/>
        <v>0</v>
      </c>
      <c r="J125" s="26">
        <f t="shared" si="62"/>
        <v>0</v>
      </c>
      <c r="K125" s="26">
        <f t="shared" si="62"/>
        <v>12</v>
      </c>
      <c r="L125" s="26">
        <f t="shared" si="62"/>
        <v>0</v>
      </c>
      <c r="M125" s="33">
        <v>100</v>
      </c>
      <c r="N125" s="33">
        <f t="shared" si="32"/>
        <v>11250</v>
      </c>
      <c r="O125" s="33">
        <v>100</v>
      </c>
      <c r="P125" s="33">
        <f t="shared" si="60"/>
        <v>11250</v>
      </c>
    </row>
    <row r="126" spans="1:16" ht="19.5" customHeight="1">
      <c r="A126" s="22"/>
      <c r="B126" s="25" t="s">
        <v>132</v>
      </c>
      <c r="C126" s="24">
        <f>SUM(D126,E126,F126,G126)</f>
        <v>42</v>
      </c>
      <c r="D126" s="26"/>
      <c r="E126" s="26"/>
      <c r="F126" s="26">
        <v>42</v>
      </c>
      <c r="G126" s="26"/>
      <c r="H126" s="24">
        <f>SUM(I126,J126,K126,L126)</f>
        <v>12</v>
      </c>
      <c r="I126" s="26"/>
      <c r="J126" s="26"/>
      <c r="K126" s="26">
        <v>12</v>
      </c>
      <c r="L126" s="26"/>
      <c r="M126" s="33">
        <v>100</v>
      </c>
      <c r="N126" s="33">
        <f t="shared" si="32"/>
        <v>11250</v>
      </c>
      <c r="O126" s="33">
        <v>100</v>
      </c>
      <c r="P126" s="33">
        <f t="shared" si="60"/>
        <v>11250</v>
      </c>
    </row>
    <row r="127" spans="1:16" ht="19.5" customHeight="1">
      <c r="A127" s="22" t="s">
        <v>133</v>
      </c>
      <c r="B127" s="25"/>
      <c r="C127" s="24">
        <f aca="true" t="shared" si="63" ref="C127:L127">SUM(C128)</f>
        <v>58</v>
      </c>
      <c r="D127" s="26">
        <f t="shared" si="63"/>
        <v>0</v>
      </c>
      <c r="E127" s="26">
        <f t="shared" si="63"/>
        <v>0</v>
      </c>
      <c r="F127" s="26">
        <f t="shared" si="63"/>
        <v>47</v>
      </c>
      <c r="G127" s="26">
        <f t="shared" si="63"/>
        <v>11</v>
      </c>
      <c r="H127" s="24">
        <f t="shared" si="63"/>
        <v>22</v>
      </c>
      <c r="I127" s="26">
        <f t="shared" si="63"/>
        <v>0</v>
      </c>
      <c r="J127" s="26">
        <f t="shared" si="63"/>
        <v>0</v>
      </c>
      <c r="K127" s="26">
        <f t="shared" si="63"/>
        <v>20</v>
      </c>
      <c r="L127" s="26">
        <f t="shared" si="63"/>
        <v>2</v>
      </c>
      <c r="M127" s="33">
        <v>100</v>
      </c>
      <c r="N127" s="33">
        <f t="shared" si="32"/>
        <v>17205</v>
      </c>
      <c r="O127" s="33">
        <v>100</v>
      </c>
      <c r="P127" s="33">
        <f t="shared" si="60"/>
        <v>17205</v>
      </c>
    </row>
    <row r="128" spans="1:16" ht="19.5" customHeight="1">
      <c r="A128" s="22"/>
      <c r="B128" s="25" t="s">
        <v>134</v>
      </c>
      <c r="C128" s="24">
        <f>SUM(D128,E128,F128,G128)</f>
        <v>58</v>
      </c>
      <c r="D128" s="26"/>
      <c r="E128" s="26"/>
      <c r="F128" s="26">
        <v>47</v>
      </c>
      <c r="G128" s="26">
        <v>11</v>
      </c>
      <c r="H128" s="24">
        <f>SUM(I128,J128,K128,L128)</f>
        <v>22</v>
      </c>
      <c r="I128" s="26"/>
      <c r="J128" s="26"/>
      <c r="K128" s="26">
        <v>20</v>
      </c>
      <c r="L128" s="26">
        <v>2</v>
      </c>
      <c r="M128" s="33">
        <v>100</v>
      </c>
      <c r="N128" s="33">
        <f t="shared" si="32"/>
        <v>17205</v>
      </c>
      <c r="O128" s="33">
        <v>100</v>
      </c>
      <c r="P128" s="33">
        <f t="shared" si="60"/>
        <v>17205</v>
      </c>
    </row>
    <row r="129" spans="1:16" ht="19.5" customHeight="1">
      <c r="A129" s="22" t="s">
        <v>135</v>
      </c>
      <c r="B129" s="25"/>
      <c r="C129" s="24">
        <f aca="true" t="shared" si="64" ref="C129:L129">SUM(C130)</f>
        <v>108</v>
      </c>
      <c r="D129" s="26">
        <f t="shared" si="64"/>
        <v>0</v>
      </c>
      <c r="E129" s="26">
        <f t="shared" si="64"/>
        <v>0</v>
      </c>
      <c r="F129" s="26">
        <f t="shared" si="64"/>
        <v>108</v>
      </c>
      <c r="G129" s="26">
        <f t="shared" si="64"/>
        <v>0</v>
      </c>
      <c r="H129" s="24">
        <f t="shared" si="64"/>
        <v>33</v>
      </c>
      <c r="I129" s="26">
        <f t="shared" si="64"/>
        <v>0</v>
      </c>
      <c r="J129" s="26">
        <f t="shared" si="64"/>
        <v>0</v>
      </c>
      <c r="K129" s="26">
        <f t="shared" si="64"/>
        <v>33</v>
      </c>
      <c r="L129" s="26">
        <f t="shared" si="64"/>
        <v>0</v>
      </c>
      <c r="M129" s="33">
        <v>100</v>
      </c>
      <c r="N129" s="33">
        <f t="shared" si="32"/>
        <v>29587.5</v>
      </c>
      <c r="O129" s="33">
        <v>100</v>
      </c>
      <c r="P129" s="33">
        <f t="shared" si="60"/>
        <v>29588</v>
      </c>
    </row>
    <row r="130" spans="1:16" ht="19.5" customHeight="1">
      <c r="A130" s="22"/>
      <c r="B130" s="25" t="s">
        <v>136</v>
      </c>
      <c r="C130" s="24">
        <f>SUM(D130,E130,F130,G130)</f>
        <v>108</v>
      </c>
      <c r="D130" s="26"/>
      <c r="E130" s="26"/>
      <c r="F130" s="26">
        <v>108</v>
      </c>
      <c r="G130" s="26"/>
      <c r="H130" s="24">
        <f>SUM(I130,J130,K130,L130)</f>
        <v>33</v>
      </c>
      <c r="I130" s="26"/>
      <c r="J130" s="26"/>
      <c r="K130" s="26">
        <v>33</v>
      </c>
      <c r="L130" s="26"/>
      <c r="M130" s="33">
        <v>100</v>
      </c>
      <c r="N130" s="33">
        <f t="shared" si="32"/>
        <v>29587.5</v>
      </c>
      <c r="O130" s="33">
        <v>100</v>
      </c>
      <c r="P130" s="33">
        <f t="shared" si="60"/>
        <v>29588</v>
      </c>
    </row>
    <row r="131" spans="1:16" s="3" customFormat="1" ht="19.5" customHeight="1">
      <c r="A131" s="17" t="s">
        <v>137</v>
      </c>
      <c r="B131" s="18"/>
      <c r="C131" s="19">
        <f aca="true" t="shared" si="65" ref="C131:O131">SUM(C132)</f>
        <v>136</v>
      </c>
      <c r="D131" s="19">
        <f t="shared" si="65"/>
        <v>0</v>
      </c>
      <c r="E131" s="19">
        <f t="shared" si="65"/>
        <v>6</v>
      </c>
      <c r="F131" s="19">
        <f t="shared" si="65"/>
        <v>130</v>
      </c>
      <c r="G131" s="19">
        <f t="shared" si="65"/>
        <v>0</v>
      </c>
      <c r="H131" s="19">
        <f t="shared" si="65"/>
        <v>33</v>
      </c>
      <c r="I131" s="19">
        <f t="shared" si="65"/>
        <v>0</v>
      </c>
      <c r="J131" s="19">
        <f t="shared" si="65"/>
        <v>0</v>
      </c>
      <c r="K131" s="19">
        <f t="shared" si="65"/>
        <v>33</v>
      </c>
      <c r="L131" s="19">
        <f t="shared" si="65"/>
        <v>0</v>
      </c>
      <c r="M131" s="19"/>
      <c r="N131" s="19">
        <f>SUM(N132)</f>
        <v>34627.5</v>
      </c>
      <c r="O131" s="19"/>
      <c r="P131" s="19">
        <f>SUM(P132)</f>
        <v>34628</v>
      </c>
    </row>
    <row r="132" spans="1:16" ht="19.5" customHeight="1">
      <c r="A132" s="22"/>
      <c r="B132" s="25" t="s">
        <v>138</v>
      </c>
      <c r="C132" s="24">
        <f>SUM(D132,E132,F132,G132)</f>
        <v>136</v>
      </c>
      <c r="D132" s="26"/>
      <c r="E132" s="26">
        <v>6</v>
      </c>
      <c r="F132" s="26">
        <v>130</v>
      </c>
      <c r="G132" s="26"/>
      <c r="H132" s="24">
        <f>SUM(I132,J132,K132,L132)</f>
        <v>33</v>
      </c>
      <c r="I132" s="26"/>
      <c r="J132" s="26"/>
      <c r="K132" s="26">
        <v>33</v>
      </c>
      <c r="L132" s="26"/>
      <c r="M132" s="33">
        <v>100</v>
      </c>
      <c r="N132" s="33">
        <f t="shared" si="32"/>
        <v>34627.5</v>
      </c>
      <c r="O132" s="33">
        <v>100</v>
      </c>
      <c r="P132" s="33">
        <f>ROUND(N132*1,0)</f>
        <v>34628</v>
      </c>
    </row>
    <row r="133" spans="1:16" s="3" customFormat="1" ht="19.5" customHeight="1">
      <c r="A133" s="17" t="s">
        <v>139</v>
      </c>
      <c r="B133" s="18"/>
      <c r="C133" s="19">
        <f>SUM(C134)</f>
        <v>81</v>
      </c>
      <c r="D133" s="19">
        <f aca="true" t="shared" si="66" ref="D133:O133">SUM(D134)</f>
        <v>0</v>
      </c>
      <c r="E133" s="19">
        <f t="shared" si="66"/>
        <v>27</v>
      </c>
      <c r="F133" s="19">
        <f t="shared" si="66"/>
        <v>54</v>
      </c>
      <c r="G133" s="19">
        <f t="shared" si="66"/>
        <v>0</v>
      </c>
      <c r="H133" s="19">
        <f t="shared" si="66"/>
        <v>8</v>
      </c>
      <c r="I133" s="19">
        <f t="shared" si="66"/>
        <v>0</v>
      </c>
      <c r="J133" s="19">
        <f t="shared" si="66"/>
        <v>8</v>
      </c>
      <c r="K133" s="19">
        <f t="shared" si="66"/>
        <v>0</v>
      </c>
      <c r="L133" s="19">
        <f t="shared" si="66"/>
        <v>0</v>
      </c>
      <c r="M133" s="19"/>
      <c r="N133" s="19">
        <f>SUM(N134)</f>
        <v>17040</v>
      </c>
      <c r="O133" s="19"/>
      <c r="P133" s="19">
        <f>SUM(P134)</f>
        <v>17040</v>
      </c>
    </row>
    <row r="134" spans="1:16" ht="19.5" customHeight="1">
      <c r="A134" s="22" t="s">
        <v>140</v>
      </c>
      <c r="B134" s="25"/>
      <c r="C134" s="24">
        <f>SUM(C135)</f>
        <v>81</v>
      </c>
      <c r="D134" s="26">
        <f aca="true" t="shared" si="67" ref="D134:L134">SUM(D135)</f>
        <v>0</v>
      </c>
      <c r="E134" s="26">
        <f t="shared" si="67"/>
        <v>27</v>
      </c>
      <c r="F134" s="26">
        <f t="shared" si="67"/>
        <v>54</v>
      </c>
      <c r="G134" s="26">
        <f t="shared" si="67"/>
        <v>0</v>
      </c>
      <c r="H134" s="24">
        <f t="shared" si="67"/>
        <v>8</v>
      </c>
      <c r="I134" s="26">
        <f t="shared" si="67"/>
        <v>0</v>
      </c>
      <c r="J134" s="26">
        <f t="shared" si="67"/>
        <v>8</v>
      </c>
      <c r="K134" s="26">
        <f t="shared" si="67"/>
        <v>0</v>
      </c>
      <c r="L134" s="26">
        <f t="shared" si="67"/>
        <v>0</v>
      </c>
      <c r="M134" s="33">
        <v>100</v>
      </c>
      <c r="N134" s="33">
        <f t="shared" si="32"/>
        <v>17040</v>
      </c>
      <c r="O134" s="33">
        <v>100</v>
      </c>
      <c r="P134" s="33">
        <f>ROUND(N134*1,0)</f>
        <v>17040</v>
      </c>
    </row>
    <row r="135" spans="1:16" ht="19.5" customHeight="1">
      <c r="A135" s="22"/>
      <c r="B135" s="25" t="s">
        <v>141</v>
      </c>
      <c r="C135" s="24">
        <f>SUM(D135,E135,F135,G135)</f>
        <v>81</v>
      </c>
      <c r="D135" s="26"/>
      <c r="E135" s="26">
        <v>27</v>
      </c>
      <c r="F135" s="26">
        <v>54</v>
      </c>
      <c r="G135" s="26"/>
      <c r="H135" s="24">
        <f>SUM(I135,J135,K135,L135)</f>
        <v>8</v>
      </c>
      <c r="I135" s="26"/>
      <c r="J135" s="26">
        <v>8</v>
      </c>
      <c r="K135" s="26"/>
      <c r="L135" s="26"/>
      <c r="M135" s="33">
        <v>100</v>
      </c>
      <c r="N135" s="33">
        <f t="shared" si="32"/>
        <v>17040</v>
      </c>
      <c r="O135" s="33">
        <v>100</v>
      </c>
      <c r="P135" s="33">
        <f>ROUND(N135*1,0)</f>
        <v>17040</v>
      </c>
    </row>
    <row r="136" spans="1:16" s="3" customFormat="1" ht="19.5" customHeight="1">
      <c r="A136" s="20" t="s">
        <v>142</v>
      </c>
      <c r="B136" s="18"/>
      <c r="C136" s="19">
        <f aca="true" t="shared" si="68" ref="C136:M136">SUM(C137)</f>
        <v>119</v>
      </c>
      <c r="D136" s="36">
        <f t="shared" si="68"/>
        <v>0</v>
      </c>
      <c r="E136" s="36">
        <f t="shared" si="68"/>
        <v>36</v>
      </c>
      <c r="F136" s="36">
        <f t="shared" si="68"/>
        <v>83</v>
      </c>
      <c r="G136" s="36">
        <f t="shared" si="68"/>
        <v>0</v>
      </c>
      <c r="H136" s="19">
        <f t="shared" si="68"/>
        <v>0</v>
      </c>
      <c r="I136" s="36">
        <f t="shared" si="68"/>
        <v>0</v>
      </c>
      <c r="J136" s="36">
        <f t="shared" si="68"/>
        <v>0</v>
      </c>
      <c r="K136" s="36">
        <f t="shared" si="68"/>
        <v>0</v>
      </c>
      <c r="L136" s="36">
        <f t="shared" si="68"/>
        <v>0</v>
      </c>
      <c r="M136" s="36"/>
      <c r="N136" s="36">
        <f>SUM(N137)</f>
        <v>21420</v>
      </c>
      <c r="O136" s="36"/>
      <c r="P136" s="36">
        <f>SUM(P137)</f>
        <v>21420</v>
      </c>
    </row>
    <row r="137" spans="1:16" ht="19.5" customHeight="1">
      <c r="A137" s="22"/>
      <c r="B137" s="25" t="s">
        <v>143</v>
      </c>
      <c r="C137" s="24">
        <f>SUM(D137,E137,F137,G137)</f>
        <v>119</v>
      </c>
      <c r="D137" s="26"/>
      <c r="E137" s="26">
        <v>36</v>
      </c>
      <c r="F137" s="26">
        <v>83</v>
      </c>
      <c r="G137" s="26"/>
      <c r="H137" s="24">
        <f>SUM(I137,J137,K137,L137)</f>
        <v>0</v>
      </c>
      <c r="I137" s="26"/>
      <c r="J137" s="26">
        <v>0</v>
      </c>
      <c r="K137" s="26"/>
      <c r="L137" s="26"/>
      <c r="M137" s="33">
        <v>100</v>
      </c>
      <c r="N137" s="33">
        <f t="shared" si="32"/>
        <v>21420</v>
      </c>
      <c r="O137" s="33">
        <v>100</v>
      </c>
      <c r="P137" s="33">
        <f>ROUND(N137*1,0)</f>
        <v>21420</v>
      </c>
    </row>
    <row r="138" spans="1:16" s="3" customFormat="1" ht="19.5" customHeight="1">
      <c r="A138" s="17" t="s">
        <v>144</v>
      </c>
      <c r="B138" s="18"/>
      <c r="C138" s="19">
        <f aca="true" t="shared" si="69" ref="C138:M138">SUM(C139)</f>
        <v>12</v>
      </c>
      <c r="D138" s="19">
        <f t="shared" si="69"/>
        <v>5</v>
      </c>
      <c r="E138" s="19">
        <f t="shared" si="69"/>
        <v>5</v>
      </c>
      <c r="F138" s="19">
        <f t="shared" si="69"/>
        <v>2</v>
      </c>
      <c r="G138" s="19">
        <f t="shared" si="69"/>
        <v>0</v>
      </c>
      <c r="H138" s="19">
        <f t="shared" si="69"/>
        <v>4</v>
      </c>
      <c r="I138" s="19">
        <f t="shared" si="69"/>
        <v>1</v>
      </c>
      <c r="J138" s="19">
        <f t="shared" si="69"/>
        <v>3</v>
      </c>
      <c r="K138" s="19">
        <f t="shared" si="69"/>
        <v>0</v>
      </c>
      <c r="L138" s="19">
        <f t="shared" si="69"/>
        <v>0</v>
      </c>
      <c r="M138" s="19"/>
      <c r="N138" s="19">
        <f>SUM(N139)</f>
        <v>3390</v>
      </c>
      <c r="O138" s="19"/>
      <c r="P138" s="19">
        <f>SUM(P139)</f>
        <v>3390</v>
      </c>
    </row>
    <row r="139" spans="1:16" ht="19.5" customHeight="1">
      <c r="A139" s="34"/>
      <c r="B139" s="25" t="s">
        <v>145</v>
      </c>
      <c r="C139" s="24">
        <f>SUM(D139,E139,F139,G139)</f>
        <v>12</v>
      </c>
      <c r="D139" s="24">
        <v>5</v>
      </c>
      <c r="E139" s="24">
        <v>5</v>
      </c>
      <c r="F139" s="24">
        <v>2</v>
      </c>
      <c r="G139" s="24"/>
      <c r="H139" s="24">
        <f>SUM(I139,J139,K139,L139)</f>
        <v>4</v>
      </c>
      <c r="I139" s="24">
        <v>1</v>
      </c>
      <c r="J139" s="24">
        <v>3</v>
      </c>
      <c r="K139" s="24">
        <v>0</v>
      </c>
      <c r="L139" s="24"/>
      <c r="M139" s="33">
        <v>100</v>
      </c>
      <c r="N139" s="33">
        <f aca="true" t="shared" si="70" ref="N138:N201">SUM(C139*180+H139*307.5)</f>
        <v>3390</v>
      </c>
      <c r="O139" s="33">
        <v>100</v>
      </c>
      <c r="P139" s="33">
        <f>ROUND(N139*1,0)</f>
        <v>3390</v>
      </c>
    </row>
    <row r="140" spans="1:16" s="3" customFormat="1" ht="19.5" customHeight="1">
      <c r="A140" s="17" t="s">
        <v>146</v>
      </c>
      <c r="B140" s="18"/>
      <c r="C140" s="19">
        <f>SUM(C141,C142)</f>
        <v>406</v>
      </c>
      <c r="D140" s="19">
        <f aca="true" t="shared" si="71" ref="D140:O140">SUM(D141,D142)</f>
        <v>8</v>
      </c>
      <c r="E140" s="19">
        <f t="shared" si="71"/>
        <v>8</v>
      </c>
      <c r="F140" s="19">
        <f t="shared" si="71"/>
        <v>278</v>
      </c>
      <c r="G140" s="19">
        <f t="shared" si="71"/>
        <v>112</v>
      </c>
      <c r="H140" s="19">
        <f t="shared" si="71"/>
        <v>215</v>
      </c>
      <c r="I140" s="19">
        <f t="shared" si="71"/>
        <v>5</v>
      </c>
      <c r="J140" s="19">
        <f t="shared" si="71"/>
        <v>32</v>
      </c>
      <c r="K140" s="19">
        <f t="shared" si="71"/>
        <v>140</v>
      </c>
      <c r="L140" s="19">
        <f t="shared" si="71"/>
        <v>38</v>
      </c>
      <c r="M140" s="19"/>
      <c r="N140" s="19">
        <f>SUM(N141,N142)</f>
        <v>139192.5</v>
      </c>
      <c r="O140" s="19"/>
      <c r="P140" s="19">
        <f>SUM(P141,P142)</f>
        <v>139193</v>
      </c>
    </row>
    <row r="141" spans="1:16" ht="19.5" customHeight="1">
      <c r="A141" s="22"/>
      <c r="B141" s="25" t="s">
        <v>147</v>
      </c>
      <c r="C141" s="24">
        <f>SUM(D141,E141,F141,G141)</f>
        <v>162</v>
      </c>
      <c r="D141" s="26"/>
      <c r="E141" s="26"/>
      <c r="F141" s="26">
        <v>162</v>
      </c>
      <c r="G141" s="26"/>
      <c r="H141" s="24">
        <f>SUM(I141,J141,K141,L141)</f>
        <v>131</v>
      </c>
      <c r="I141" s="26"/>
      <c r="J141" s="26">
        <v>27</v>
      </c>
      <c r="K141" s="26">
        <v>104</v>
      </c>
      <c r="L141" s="26"/>
      <c r="M141" s="33">
        <v>100</v>
      </c>
      <c r="N141" s="33">
        <f t="shared" si="70"/>
        <v>69442.5</v>
      </c>
      <c r="O141" s="33">
        <v>100</v>
      </c>
      <c r="P141" s="33">
        <f>ROUND(N141*1,0)</f>
        <v>69443</v>
      </c>
    </row>
    <row r="142" spans="1:16" ht="19.5" customHeight="1">
      <c r="A142" s="22"/>
      <c r="B142" s="25" t="s">
        <v>148</v>
      </c>
      <c r="C142" s="24">
        <f>SUM(D142,E142,F142,G142)</f>
        <v>244</v>
      </c>
      <c r="D142" s="26">
        <v>8</v>
      </c>
      <c r="E142" s="26">
        <v>8</v>
      </c>
      <c r="F142" s="26">
        <v>116</v>
      </c>
      <c r="G142" s="26">
        <v>112</v>
      </c>
      <c r="H142" s="24">
        <f>SUM(I142,J142,K142,L142)</f>
        <v>84</v>
      </c>
      <c r="I142" s="26">
        <v>5</v>
      </c>
      <c r="J142" s="26">
        <v>5</v>
      </c>
      <c r="K142" s="26">
        <v>36</v>
      </c>
      <c r="L142" s="26">
        <v>38</v>
      </c>
      <c r="M142" s="33">
        <v>100</v>
      </c>
      <c r="N142" s="33">
        <f t="shared" si="70"/>
        <v>69750</v>
      </c>
      <c r="O142" s="33">
        <v>100</v>
      </c>
      <c r="P142" s="33">
        <f>ROUND(N142*1,0)</f>
        <v>69750</v>
      </c>
    </row>
    <row r="143" spans="1:16" s="3" customFormat="1" ht="19.5" customHeight="1">
      <c r="A143" s="17" t="s">
        <v>149</v>
      </c>
      <c r="B143" s="18"/>
      <c r="C143" s="19">
        <f aca="true" t="shared" si="72" ref="C143:O143">SUM(C144,C145)</f>
        <v>730</v>
      </c>
      <c r="D143" s="19">
        <f t="shared" si="72"/>
        <v>0</v>
      </c>
      <c r="E143" s="19">
        <f t="shared" si="72"/>
        <v>51</v>
      </c>
      <c r="F143" s="19">
        <f t="shared" si="72"/>
        <v>457</v>
      </c>
      <c r="G143" s="19">
        <f t="shared" si="72"/>
        <v>222</v>
      </c>
      <c r="H143" s="19">
        <f t="shared" si="72"/>
        <v>180</v>
      </c>
      <c r="I143" s="19">
        <f t="shared" si="72"/>
        <v>0</v>
      </c>
      <c r="J143" s="19">
        <f t="shared" si="72"/>
        <v>17</v>
      </c>
      <c r="K143" s="19">
        <f t="shared" si="72"/>
        <v>163</v>
      </c>
      <c r="L143" s="19">
        <f t="shared" si="72"/>
        <v>0</v>
      </c>
      <c r="M143" s="19"/>
      <c r="N143" s="19">
        <f>SUM(N144,N145)</f>
        <v>186750</v>
      </c>
      <c r="O143" s="19"/>
      <c r="P143" s="19">
        <f>SUM(P144,P145)</f>
        <v>186751</v>
      </c>
    </row>
    <row r="144" spans="1:16" ht="19.5" customHeight="1">
      <c r="A144" s="22"/>
      <c r="B144" s="25" t="s">
        <v>150</v>
      </c>
      <c r="C144" s="24">
        <f>SUM(D144,E144,F144,G144)</f>
        <v>563</v>
      </c>
      <c r="D144" s="26"/>
      <c r="E144" s="26">
        <v>37</v>
      </c>
      <c r="F144" s="26">
        <v>304</v>
      </c>
      <c r="G144" s="26">
        <v>222</v>
      </c>
      <c r="H144" s="24">
        <f>SUM(I144,J144,K144,L144)</f>
        <v>119</v>
      </c>
      <c r="I144" s="26"/>
      <c r="J144" s="26">
        <v>12</v>
      </c>
      <c r="K144" s="26">
        <v>107</v>
      </c>
      <c r="L144" s="26"/>
      <c r="M144" s="33">
        <v>100</v>
      </c>
      <c r="N144" s="33">
        <f t="shared" si="70"/>
        <v>137932.5</v>
      </c>
      <c r="O144" s="33">
        <v>100</v>
      </c>
      <c r="P144" s="33">
        <f>ROUND(N144*1,0)</f>
        <v>137933</v>
      </c>
    </row>
    <row r="145" spans="1:16" ht="24">
      <c r="A145" s="22"/>
      <c r="B145" s="37" t="s">
        <v>151</v>
      </c>
      <c r="C145" s="24">
        <f>SUM(D145,E145,F145,G145)</f>
        <v>167</v>
      </c>
      <c r="D145" s="26"/>
      <c r="E145" s="26">
        <v>14</v>
      </c>
      <c r="F145" s="26">
        <v>153</v>
      </c>
      <c r="G145" s="26"/>
      <c r="H145" s="24">
        <f>SUM(I145,J145,K145,L145)</f>
        <v>61</v>
      </c>
      <c r="I145" s="26"/>
      <c r="J145" s="26">
        <v>5</v>
      </c>
      <c r="K145" s="26">
        <v>56</v>
      </c>
      <c r="L145" s="26"/>
      <c r="M145" s="33">
        <v>100</v>
      </c>
      <c r="N145" s="33">
        <f t="shared" si="70"/>
        <v>48817.5</v>
      </c>
      <c r="O145" s="33">
        <v>100</v>
      </c>
      <c r="P145" s="33">
        <f>ROUND(N145*1,0)</f>
        <v>48818</v>
      </c>
    </row>
    <row r="146" spans="1:16" s="3" customFormat="1" ht="19.5" customHeight="1">
      <c r="A146" s="17" t="s">
        <v>152</v>
      </c>
      <c r="B146" s="18"/>
      <c r="C146" s="19">
        <f>SUM(C147,C149,C151,C153,C155,C157)</f>
        <v>636</v>
      </c>
      <c r="D146" s="19">
        <f aca="true" t="shared" si="73" ref="D146:O146">SUM(D147,D149,D151,D153,D155,D157)</f>
        <v>3</v>
      </c>
      <c r="E146" s="19">
        <f t="shared" si="73"/>
        <v>55</v>
      </c>
      <c r="F146" s="19">
        <f t="shared" si="73"/>
        <v>512</v>
      </c>
      <c r="G146" s="19">
        <f t="shared" si="73"/>
        <v>66</v>
      </c>
      <c r="H146" s="19">
        <f t="shared" si="73"/>
        <v>170</v>
      </c>
      <c r="I146" s="19">
        <f t="shared" si="73"/>
        <v>0</v>
      </c>
      <c r="J146" s="19">
        <f t="shared" si="73"/>
        <v>47</v>
      </c>
      <c r="K146" s="19">
        <f t="shared" si="73"/>
        <v>111</v>
      </c>
      <c r="L146" s="19">
        <f t="shared" si="73"/>
        <v>12</v>
      </c>
      <c r="M146" s="19"/>
      <c r="N146" s="19">
        <f>SUM(N147,N149,N151,N153,N155,N157)</f>
        <v>166755</v>
      </c>
      <c r="O146" s="19"/>
      <c r="P146" s="19">
        <f>SUM(P147,P149,P151,P153,P155,P157)</f>
        <v>166756</v>
      </c>
    </row>
    <row r="147" spans="1:16" ht="19.5" customHeight="1">
      <c r="A147" s="22" t="s">
        <v>153</v>
      </c>
      <c r="B147" s="25"/>
      <c r="C147" s="24">
        <f>SUM(C148)</f>
        <v>163</v>
      </c>
      <c r="D147" s="26">
        <f aca="true" t="shared" si="74" ref="D147:L147">SUM(D148)</f>
        <v>0</v>
      </c>
      <c r="E147" s="26">
        <f t="shared" si="74"/>
        <v>22</v>
      </c>
      <c r="F147" s="26">
        <f t="shared" si="74"/>
        <v>141</v>
      </c>
      <c r="G147" s="26">
        <f t="shared" si="74"/>
        <v>0</v>
      </c>
      <c r="H147" s="24">
        <f t="shared" si="74"/>
        <v>73</v>
      </c>
      <c r="I147" s="26">
        <f t="shared" si="74"/>
        <v>0</v>
      </c>
      <c r="J147" s="26">
        <f t="shared" si="74"/>
        <v>11</v>
      </c>
      <c r="K147" s="26">
        <f t="shared" si="74"/>
        <v>62</v>
      </c>
      <c r="L147" s="26">
        <f t="shared" si="74"/>
        <v>0</v>
      </c>
      <c r="M147" s="33">
        <v>100</v>
      </c>
      <c r="N147" s="33">
        <f t="shared" si="70"/>
        <v>51787.5</v>
      </c>
      <c r="O147" s="33">
        <v>100</v>
      </c>
      <c r="P147" s="33">
        <f aca="true" t="shared" si="75" ref="P147:P158">ROUND(N147*1,0)</f>
        <v>51788</v>
      </c>
    </row>
    <row r="148" spans="1:16" ht="19.5" customHeight="1">
      <c r="A148" s="22"/>
      <c r="B148" s="25" t="s">
        <v>154</v>
      </c>
      <c r="C148" s="24">
        <f>SUM(D148,E148,F148,G148)</f>
        <v>163</v>
      </c>
      <c r="D148" s="26"/>
      <c r="E148" s="26">
        <v>22</v>
      </c>
      <c r="F148" s="26">
        <v>141</v>
      </c>
      <c r="G148" s="26"/>
      <c r="H148" s="24">
        <f>SUM(I148,J148,K148,L148)</f>
        <v>73</v>
      </c>
      <c r="I148" s="26"/>
      <c r="J148" s="26">
        <v>11</v>
      </c>
      <c r="K148" s="26">
        <v>62</v>
      </c>
      <c r="L148" s="26"/>
      <c r="M148" s="33">
        <v>100</v>
      </c>
      <c r="N148" s="33">
        <f t="shared" si="70"/>
        <v>51787.5</v>
      </c>
      <c r="O148" s="33">
        <v>100</v>
      </c>
      <c r="P148" s="33">
        <f t="shared" si="75"/>
        <v>51788</v>
      </c>
    </row>
    <row r="149" spans="1:16" ht="19.5" customHeight="1">
      <c r="A149" s="22" t="s">
        <v>155</v>
      </c>
      <c r="B149" s="25"/>
      <c r="C149" s="24">
        <f aca="true" t="shared" si="76" ref="C149:L149">SUM(C150)</f>
        <v>76</v>
      </c>
      <c r="D149" s="26">
        <f t="shared" si="76"/>
        <v>0</v>
      </c>
      <c r="E149" s="26">
        <f t="shared" si="76"/>
        <v>0</v>
      </c>
      <c r="F149" s="26">
        <f t="shared" si="76"/>
        <v>76</v>
      </c>
      <c r="G149" s="26">
        <f t="shared" si="76"/>
        <v>0</v>
      </c>
      <c r="H149" s="24">
        <f t="shared" si="76"/>
        <v>46</v>
      </c>
      <c r="I149" s="26">
        <f t="shared" si="76"/>
        <v>0</v>
      </c>
      <c r="J149" s="26">
        <f t="shared" si="76"/>
        <v>5</v>
      </c>
      <c r="K149" s="26">
        <f t="shared" si="76"/>
        <v>41</v>
      </c>
      <c r="L149" s="26">
        <f t="shared" si="76"/>
        <v>0</v>
      </c>
      <c r="M149" s="33">
        <v>100</v>
      </c>
      <c r="N149" s="33">
        <f t="shared" si="70"/>
        <v>27825</v>
      </c>
      <c r="O149" s="33">
        <v>100</v>
      </c>
      <c r="P149" s="33">
        <f t="shared" si="75"/>
        <v>27825</v>
      </c>
    </row>
    <row r="150" spans="1:16" ht="19.5" customHeight="1">
      <c r="A150" s="22"/>
      <c r="B150" s="25" t="s">
        <v>156</v>
      </c>
      <c r="C150" s="24">
        <f>SUM(D150,E150,F150,G150)</f>
        <v>76</v>
      </c>
      <c r="D150" s="26"/>
      <c r="E150" s="26"/>
      <c r="F150" s="26">
        <v>76</v>
      </c>
      <c r="G150" s="26"/>
      <c r="H150" s="24">
        <f>SUM(I150,J150,K150,L150)</f>
        <v>46</v>
      </c>
      <c r="I150" s="26"/>
      <c r="J150" s="26">
        <v>5</v>
      </c>
      <c r="K150" s="26">
        <v>41</v>
      </c>
      <c r="L150" s="26"/>
      <c r="M150" s="33">
        <v>100</v>
      </c>
      <c r="N150" s="33">
        <f t="shared" si="70"/>
        <v>27825</v>
      </c>
      <c r="O150" s="33">
        <v>100</v>
      </c>
      <c r="P150" s="33">
        <f t="shared" si="75"/>
        <v>27825</v>
      </c>
    </row>
    <row r="151" spans="1:16" ht="19.5" customHeight="1">
      <c r="A151" s="22" t="s">
        <v>157</v>
      </c>
      <c r="B151" s="25"/>
      <c r="C151" s="24">
        <f aca="true" t="shared" si="77" ref="C151:L151">SUM(C152)</f>
        <v>210</v>
      </c>
      <c r="D151" s="26">
        <f t="shared" si="77"/>
        <v>0</v>
      </c>
      <c r="E151" s="26">
        <f t="shared" si="77"/>
        <v>30</v>
      </c>
      <c r="F151" s="26">
        <f t="shared" si="77"/>
        <v>180</v>
      </c>
      <c r="G151" s="26">
        <f t="shared" si="77"/>
        <v>0</v>
      </c>
      <c r="H151" s="24">
        <f t="shared" si="77"/>
        <v>28</v>
      </c>
      <c r="I151" s="26">
        <f t="shared" si="77"/>
        <v>0</v>
      </c>
      <c r="J151" s="26">
        <f t="shared" si="77"/>
        <v>28</v>
      </c>
      <c r="K151" s="26">
        <f t="shared" si="77"/>
        <v>0</v>
      </c>
      <c r="L151" s="26">
        <f t="shared" si="77"/>
        <v>0</v>
      </c>
      <c r="M151" s="33">
        <v>100</v>
      </c>
      <c r="N151" s="33">
        <f t="shared" si="70"/>
        <v>46410</v>
      </c>
      <c r="O151" s="33">
        <v>100</v>
      </c>
      <c r="P151" s="33">
        <f t="shared" si="75"/>
        <v>46410</v>
      </c>
    </row>
    <row r="152" spans="1:16" ht="19.5" customHeight="1">
      <c r="A152" s="22"/>
      <c r="B152" s="25" t="s">
        <v>158</v>
      </c>
      <c r="C152" s="24">
        <f>SUM(D152,E152,F152,G152)</f>
        <v>210</v>
      </c>
      <c r="D152" s="26"/>
      <c r="E152" s="26">
        <v>30</v>
      </c>
      <c r="F152" s="26">
        <v>180</v>
      </c>
      <c r="G152" s="26"/>
      <c r="H152" s="24">
        <f>SUM(I152,J152,K152,L152)</f>
        <v>28</v>
      </c>
      <c r="I152" s="26"/>
      <c r="J152" s="26">
        <v>28</v>
      </c>
      <c r="K152" s="26"/>
      <c r="L152" s="26"/>
      <c r="M152" s="33">
        <v>100</v>
      </c>
      <c r="N152" s="33">
        <f t="shared" si="70"/>
        <v>46410</v>
      </c>
      <c r="O152" s="33">
        <v>100</v>
      </c>
      <c r="P152" s="33">
        <f t="shared" si="75"/>
        <v>46410</v>
      </c>
    </row>
    <row r="153" spans="1:16" ht="19.5" customHeight="1">
      <c r="A153" s="22" t="s">
        <v>159</v>
      </c>
      <c r="B153" s="25"/>
      <c r="C153" s="24">
        <f aca="true" t="shared" si="78" ref="C153:L153">SUM(C154)</f>
        <v>115</v>
      </c>
      <c r="D153" s="26">
        <f t="shared" si="78"/>
        <v>3</v>
      </c>
      <c r="E153" s="26">
        <f t="shared" si="78"/>
        <v>1</v>
      </c>
      <c r="F153" s="26">
        <f t="shared" si="78"/>
        <v>55</v>
      </c>
      <c r="G153" s="26">
        <f t="shared" si="78"/>
        <v>56</v>
      </c>
      <c r="H153" s="24">
        <f t="shared" si="78"/>
        <v>22</v>
      </c>
      <c r="I153" s="26">
        <f t="shared" si="78"/>
        <v>0</v>
      </c>
      <c r="J153" s="26">
        <f t="shared" si="78"/>
        <v>3</v>
      </c>
      <c r="K153" s="26">
        <f t="shared" si="78"/>
        <v>7</v>
      </c>
      <c r="L153" s="26">
        <f t="shared" si="78"/>
        <v>12</v>
      </c>
      <c r="M153" s="33">
        <v>100</v>
      </c>
      <c r="N153" s="33">
        <f t="shared" si="70"/>
        <v>27465</v>
      </c>
      <c r="O153" s="33">
        <v>100</v>
      </c>
      <c r="P153" s="33">
        <f t="shared" si="75"/>
        <v>27465</v>
      </c>
    </row>
    <row r="154" spans="1:16" ht="19.5" customHeight="1">
      <c r="A154" s="22"/>
      <c r="B154" s="25" t="s">
        <v>160</v>
      </c>
      <c r="C154" s="24">
        <f>SUM(D154,E154,F154,G154)</f>
        <v>115</v>
      </c>
      <c r="D154" s="26">
        <v>3</v>
      </c>
      <c r="E154" s="26">
        <v>1</v>
      </c>
      <c r="F154" s="26">
        <v>55</v>
      </c>
      <c r="G154" s="26">
        <v>56</v>
      </c>
      <c r="H154" s="24">
        <f>SUM(I154,J154,K154,L154)</f>
        <v>22</v>
      </c>
      <c r="I154" s="26"/>
      <c r="J154" s="26">
        <v>3</v>
      </c>
      <c r="K154" s="26">
        <v>7</v>
      </c>
      <c r="L154" s="26">
        <v>12</v>
      </c>
      <c r="M154" s="33">
        <v>100</v>
      </c>
      <c r="N154" s="33">
        <f t="shared" si="70"/>
        <v>27465</v>
      </c>
      <c r="O154" s="33">
        <v>100</v>
      </c>
      <c r="P154" s="33">
        <f t="shared" si="75"/>
        <v>27465</v>
      </c>
    </row>
    <row r="155" spans="1:16" ht="19.5" customHeight="1">
      <c r="A155" s="22" t="s">
        <v>161</v>
      </c>
      <c r="B155" s="25"/>
      <c r="C155" s="24">
        <f aca="true" t="shared" si="79" ref="C155:L155">SUM(C156)</f>
        <v>51</v>
      </c>
      <c r="D155" s="26">
        <f t="shared" si="79"/>
        <v>0</v>
      </c>
      <c r="E155" s="26">
        <f t="shared" si="79"/>
        <v>1</v>
      </c>
      <c r="F155" s="26">
        <f t="shared" si="79"/>
        <v>41</v>
      </c>
      <c r="G155" s="26">
        <f t="shared" si="79"/>
        <v>9</v>
      </c>
      <c r="H155" s="24">
        <f t="shared" si="79"/>
        <v>1</v>
      </c>
      <c r="I155" s="26">
        <f t="shared" si="79"/>
        <v>0</v>
      </c>
      <c r="J155" s="26">
        <f t="shared" si="79"/>
        <v>0</v>
      </c>
      <c r="K155" s="26">
        <f t="shared" si="79"/>
        <v>1</v>
      </c>
      <c r="L155" s="26">
        <f t="shared" si="79"/>
        <v>0</v>
      </c>
      <c r="M155" s="33">
        <v>100</v>
      </c>
      <c r="N155" s="33">
        <f t="shared" si="70"/>
        <v>9487.5</v>
      </c>
      <c r="O155" s="33">
        <v>100</v>
      </c>
      <c r="P155" s="33">
        <f t="shared" si="75"/>
        <v>9488</v>
      </c>
    </row>
    <row r="156" spans="1:16" ht="19.5" customHeight="1">
      <c r="A156" s="22"/>
      <c r="B156" s="25" t="s">
        <v>162</v>
      </c>
      <c r="C156" s="24">
        <f>SUM(D156,E156,F156,G156)</f>
        <v>51</v>
      </c>
      <c r="D156" s="26"/>
      <c r="E156" s="26">
        <v>1</v>
      </c>
      <c r="F156" s="26">
        <v>41</v>
      </c>
      <c r="G156" s="26">
        <v>9</v>
      </c>
      <c r="H156" s="24">
        <f>SUM(I156,J156,K156,L156)</f>
        <v>1</v>
      </c>
      <c r="I156" s="26"/>
      <c r="J156" s="26"/>
      <c r="K156" s="26">
        <v>1</v>
      </c>
      <c r="L156" s="26"/>
      <c r="M156" s="33">
        <v>100</v>
      </c>
      <c r="N156" s="33">
        <f t="shared" si="70"/>
        <v>9487.5</v>
      </c>
      <c r="O156" s="33">
        <v>100</v>
      </c>
      <c r="P156" s="33">
        <f t="shared" si="75"/>
        <v>9488</v>
      </c>
    </row>
    <row r="157" spans="1:16" ht="19.5" customHeight="1">
      <c r="A157" s="22" t="s">
        <v>163</v>
      </c>
      <c r="B157" s="23"/>
      <c r="C157" s="24">
        <f aca="true" t="shared" si="80" ref="C157:L157">SUM(C158)</f>
        <v>21</v>
      </c>
      <c r="D157" s="26">
        <f t="shared" si="80"/>
        <v>0</v>
      </c>
      <c r="E157" s="26">
        <f t="shared" si="80"/>
        <v>1</v>
      </c>
      <c r="F157" s="26">
        <f t="shared" si="80"/>
        <v>19</v>
      </c>
      <c r="G157" s="26">
        <f t="shared" si="80"/>
        <v>1</v>
      </c>
      <c r="H157" s="24">
        <f t="shared" si="80"/>
        <v>0</v>
      </c>
      <c r="I157" s="26">
        <f t="shared" si="80"/>
        <v>0</v>
      </c>
      <c r="J157" s="26">
        <f t="shared" si="80"/>
        <v>0</v>
      </c>
      <c r="K157" s="26">
        <f t="shared" si="80"/>
        <v>0</v>
      </c>
      <c r="L157" s="26">
        <f t="shared" si="80"/>
        <v>0</v>
      </c>
      <c r="M157" s="33">
        <v>100</v>
      </c>
      <c r="N157" s="33">
        <f t="shared" si="70"/>
        <v>3780</v>
      </c>
      <c r="O157" s="33">
        <v>100</v>
      </c>
      <c r="P157" s="33">
        <f t="shared" si="75"/>
        <v>3780</v>
      </c>
    </row>
    <row r="158" spans="1:16" ht="19.5" customHeight="1">
      <c r="A158" s="22"/>
      <c r="B158" s="25" t="s">
        <v>164</v>
      </c>
      <c r="C158" s="24">
        <f>SUM(D158,E158,F158,G158)</f>
        <v>21</v>
      </c>
      <c r="D158" s="26"/>
      <c r="E158" s="26">
        <v>1</v>
      </c>
      <c r="F158" s="26">
        <v>19</v>
      </c>
      <c r="G158" s="26">
        <v>1</v>
      </c>
      <c r="H158" s="24">
        <f>SUM(I158,J158,K158,L158)</f>
        <v>0</v>
      </c>
      <c r="I158" s="26"/>
      <c r="J158" s="26"/>
      <c r="K158" s="26"/>
      <c r="L158" s="26"/>
      <c r="M158" s="33">
        <v>100</v>
      </c>
      <c r="N158" s="33">
        <f t="shared" si="70"/>
        <v>3780</v>
      </c>
      <c r="O158" s="33">
        <v>100</v>
      </c>
      <c r="P158" s="33">
        <f t="shared" si="75"/>
        <v>3780</v>
      </c>
    </row>
    <row r="159" spans="1:16" s="3" customFormat="1" ht="19.5" customHeight="1">
      <c r="A159" s="17" t="s">
        <v>165</v>
      </c>
      <c r="B159" s="18"/>
      <c r="C159" s="19">
        <f>SUM(C160,C162,C164,C166)</f>
        <v>235</v>
      </c>
      <c r="D159" s="19">
        <f aca="true" t="shared" si="81" ref="D159:O159">SUM(D160,D162,D164,D166)</f>
        <v>0</v>
      </c>
      <c r="E159" s="19">
        <f t="shared" si="81"/>
        <v>48</v>
      </c>
      <c r="F159" s="19">
        <f t="shared" si="81"/>
        <v>177</v>
      </c>
      <c r="G159" s="19">
        <f t="shared" si="81"/>
        <v>10</v>
      </c>
      <c r="H159" s="19">
        <f t="shared" si="81"/>
        <v>44</v>
      </c>
      <c r="I159" s="19">
        <f t="shared" si="81"/>
        <v>0</v>
      </c>
      <c r="J159" s="19">
        <f t="shared" si="81"/>
        <v>35</v>
      </c>
      <c r="K159" s="19">
        <f t="shared" si="81"/>
        <v>9</v>
      </c>
      <c r="L159" s="19">
        <f t="shared" si="81"/>
        <v>0</v>
      </c>
      <c r="M159" s="19"/>
      <c r="N159" s="19">
        <f>SUM(N160,N162,N164,N166)</f>
        <v>55830</v>
      </c>
      <c r="O159" s="19"/>
      <c r="P159" s="19">
        <f>SUM(P160,P162,P164,P166)</f>
        <v>55831</v>
      </c>
    </row>
    <row r="160" spans="1:16" ht="19.5" customHeight="1">
      <c r="A160" s="22" t="s">
        <v>99</v>
      </c>
      <c r="B160" s="25"/>
      <c r="C160" s="24">
        <f aca="true" t="shared" si="82" ref="C160:L160">SUM(C161)</f>
        <v>78</v>
      </c>
      <c r="D160" s="26">
        <f t="shared" si="82"/>
        <v>0</v>
      </c>
      <c r="E160" s="26">
        <f t="shared" si="82"/>
        <v>48</v>
      </c>
      <c r="F160" s="26">
        <f t="shared" si="82"/>
        <v>30</v>
      </c>
      <c r="G160" s="26">
        <f t="shared" si="82"/>
        <v>0</v>
      </c>
      <c r="H160" s="24">
        <f t="shared" si="82"/>
        <v>35</v>
      </c>
      <c r="I160" s="26">
        <f t="shared" si="82"/>
        <v>0</v>
      </c>
      <c r="J160" s="26">
        <f t="shared" si="82"/>
        <v>35</v>
      </c>
      <c r="K160" s="26">
        <f t="shared" si="82"/>
        <v>0</v>
      </c>
      <c r="L160" s="26">
        <f t="shared" si="82"/>
        <v>0</v>
      </c>
      <c r="M160" s="33">
        <v>100</v>
      </c>
      <c r="N160" s="33">
        <f t="shared" si="70"/>
        <v>24802.5</v>
      </c>
      <c r="O160" s="33">
        <v>100</v>
      </c>
      <c r="P160" s="33">
        <f aca="true" t="shared" si="83" ref="P160:P167">ROUND(N160*1,0)</f>
        <v>24803</v>
      </c>
    </row>
    <row r="161" spans="1:16" ht="19.5" customHeight="1">
      <c r="A161" s="22"/>
      <c r="B161" s="25" t="s">
        <v>166</v>
      </c>
      <c r="C161" s="24">
        <f>SUM(D161,E161,F161,G161)</f>
        <v>78</v>
      </c>
      <c r="D161" s="26"/>
      <c r="E161" s="26">
        <v>48</v>
      </c>
      <c r="F161" s="26">
        <v>30</v>
      </c>
      <c r="G161" s="26">
        <v>0</v>
      </c>
      <c r="H161" s="24">
        <f>SUM(I161,J161,K161,L161)</f>
        <v>35</v>
      </c>
      <c r="I161" s="26"/>
      <c r="J161" s="26">
        <v>35</v>
      </c>
      <c r="K161" s="26"/>
      <c r="L161" s="26"/>
      <c r="M161" s="33">
        <v>100</v>
      </c>
      <c r="N161" s="33">
        <f t="shared" si="70"/>
        <v>24802.5</v>
      </c>
      <c r="O161" s="33">
        <v>100</v>
      </c>
      <c r="P161" s="33">
        <f t="shared" si="83"/>
        <v>24803</v>
      </c>
    </row>
    <row r="162" spans="1:16" ht="19.5" customHeight="1">
      <c r="A162" s="22" t="s">
        <v>167</v>
      </c>
      <c r="B162" s="25"/>
      <c r="C162" s="24">
        <f aca="true" t="shared" si="84" ref="C162:L162">SUM(C163)</f>
        <v>32</v>
      </c>
      <c r="D162" s="26">
        <f t="shared" si="84"/>
        <v>0</v>
      </c>
      <c r="E162" s="26">
        <f t="shared" si="84"/>
        <v>0</v>
      </c>
      <c r="F162" s="26">
        <f t="shared" si="84"/>
        <v>22</v>
      </c>
      <c r="G162" s="26">
        <f t="shared" si="84"/>
        <v>10</v>
      </c>
      <c r="H162" s="24">
        <f t="shared" si="84"/>
        <v>0</v>
      </c>
      <c r="I162" s="26">
        <f t="shared" si="84"/>
        <v>0</v>
      </c>
      <c r="J162" s="26">
        <f t="shared" si="84"/>
        <v>0</v>
      </c>
      <c r="K162" s="26">
        <f t="shared" si="84"/>
        <v>0</v>
      </c>
      <c r="L162" s="26">
        <f t="shared" si="84"/>
        <v>0</v>
      </c>
      <c r="M162" s="33">
        <v>100</v>
      </c>
      <c r="N162" s="33">
        <f t="shared" si="70"/>
        <v>5760</v>
      </c>
      <c r="O162" s="33">
        <v>100</v>
      </c>
      <c r="P162" s="33">
        <f t="shared" si="83"/>
        <v>5760</v>
      </c>
    </row>
    <row r="163" spans="1:16" ht="19.5" customHeight="1">
      <c r="A163" s="22"/>
      <c r="B163" s="25" t="s">
        <v>168</v>
      </c>
      <c r="C163" s="24">
        <f>SUM(D163,E163,F163,G163)</f>
        <v>32</v>
      </c>
      <c r="D163" s="26"/>
      <c r="E163" s="26"/>
      <c r="F163" s="26">
        <v>22</v>
      </c>
      <c r="G163" s="26">
        <v>10</v>
      </c>
      <c r="H163" s="24"/>
      <c r="I163" s="26"/>
      <c r="J163" s="26"/>
      <c r="K163" s="26"/>
      <c r="L163" s="26"/>
      <c r="M163" s="33">
        <v>100</v>
      </c>
      <c r="N163" s="33">
        <f t="shared" si="70"/>
        <v>5760</v>
      </c>
      <c r="O163" s="33">
        <v>100</v>
      </c>
      <c r="P163" s="33">
        <f t="shared" si="83"/>
        <v>5760</v>
      </c>
    </row>
    <row r="164" spans="1:16" ht="19.5" customHeight="1">
      <c r="A164" s="40" t="s">
        <v>169</v>
      </c>
      <c r="B164" s="25"/>
      <c r="C164" s="24">
        <f aca="true" t="shared" si="85" ref="C164:L164">SUM(C165)</f>
        <v>63</v>
      </c>
      <c r="D164" s="26">
        <f t="shared" si="85"/>
        <v>0</v>
      </c>
      <c r="E164" s="26">
        <f t="shared" si="85"/>
        <v>0</v>
      </c>
      <c r="F164" s="26">
        <f t="shared" si="85"/>
        <v>63</v>
      </c>
      <c r="G164" s="26">
        <f t="shared" si="85"/>
        <v>0</v>
      </c>
      <c r="H164" s="24">
        <f t="shared" si="85"/>
        <v>0</v>
      </c>
      <c r="I164" s="26">
        <f t="shared" si="85"/>
        <v>0</v>
      </c>
      <c r="J164" s="26">
        <f t="shared" si="85"/>
        <v>0</v>
      </c>
      <c r="K164" s="26">
        <f t="shared" si="85"/>
        <v>0</v>
      </c>
      <c r="L164" s="26">
        <f t="shared" si="85"/>
        <v>0</v>
      </c>
      <c r="M164" s="33">
        <v>100</v>
      </c>
      <c r="N164" s="33">
        <f t="shared" si="70"/>
        <v>11340</v>
      </c>
      <c r="O164" s="33">
        <v>100</v>
      </c>
      <c r="P164" s="33">
        <f t="shared" si="83"/>
        <v>11340</v>
      </c>
    </row>
    <row r="165" spans="1:16" ht="19.5" customHeight="1">
      <c r="A165" s="22"/>
      <c r="B165" s="25" t="s">
        <v>170</v>
      </c>
      <c r="C165" s="24">
        <f>SUM(D165,E165,F165,G165)</f>
        <v>63</v>
      </c>
      <c r="D165" s="26"/>
      <c r="E165" s="26"/>
      <c r="F165" s="26">
        <v>63</v>
      </c>
      <c r="G165" s="26"/>
      <c r="H165" s="24">
        <v>0</v>
      </c>
      <c r="I165" s="26"/>
      <c r="J165" s="26"/>
      <c r="K165" s="26"/>
      <c r="L165" s="26"/>
      <c r="M165" s="33">
        <v>100</v>
      </c>
      <c r="N165" s="33">
        <f t="shared" si="70"/>
        <v>11340</v>
      </c>
      <c r="O165" s="33">
        <v>100</v>
      </c>
      <c r="P165" s="33">
        <f t="shared" si="83"/>
        <v>11340</v>
      </c>
    </row>
    <row r="166" spans="1:16" ht="19.5" customHeight="1">
      <c r="A166" s="40" t="s">
        <v>171</v>
      </c>
      <c r="B166" s="25"/>
      <c r="C166" s="24">
        <f aca="true" t="shared" si="86" ref="C166:L166">SUM(C167)</f>
        <v>62</v>
      </c>
      <c r="D166" s="26">
        <f t="shared" si="86"/>
        <v>0</v>
      </c>
      <c r="E166" s="26">
        <f t="shared" si="86"/>
        <v>0</v>
      </c>
      <c r="F166" s="26">
        <f t="shared" si="86"/>
        <v>62</v>
      </c>
      <c r="G166" s="26">
        <f t="shared" si="86"/>
        <v>0</v>
      </c>
      <c r="H166" s="24">
        <f t="shared" si="86"/>
        <v>9</v>
      </c>
      <c r="I166" s="26">
        <f t="shared" si="86"/>
        <v>0</v>
      </c>
      <c r="J166" s="26">
        <f t="shared" si="86"/>
        <v>0</v>
      </c>
      <c r="K166" s="26">
        <f t="shared" si="86"/>
        <v>9</v>
      </c>
      <c r="L166" s="26">
        <f t="shared" si="86"/>
        <v>0</v>
      </c>
      <c r="M166" s="33">
        <v>100</v>
      </c>
      <c r="N166" s="33">
        <f t="shared" si="70"/>
        <v>13927.5</v>
      </c>
      <c r="O166" s="33">
        <v>100</v>
      </c>
      <c r="P166" s="33">
        <f t="shared" si="83"/>
        <v>13928</v>
      </c>
    </row>
    <row r="167" spans="1:16" ht="19.5" customHeight="1">
      <c r="A167" s="22"/>
      <c r="B167" s="25" t="s">
        <v>172</v>
      </c>
      <c r="C167" s="24">
        <f>SUM(D167,E167,F167,G167)</f>
        <v>62</v>
      </c>
      <c r="D167" s="26"/>
      <c r="E167" s="26"/>
      <c r="F167" s="26">
        <v>62</v>
      </c>
      <c r="G167" s="26"/>
      <c r="H167" s="24">
        <f>SUM(I167,J167,K167,L167)</f>
        <v>9</v>
      </c>
      <c r="I167" s="26"/>
      <c r="J167" s="26"/>
      <c r="K167" s="26">
        <v>9</v>
      </c>
      <c r="L167" s="26"/>
      <c r="M167" s="33">
        <v>100</v>
      </c>
      <c r="N167" s="33">
        <f t="shared" si="70"/>
        <v>13927.5</v>
      </c>
      <c r="O167" s="33">
        <v>100</v>
      </c>
      <c r="P167" s="33">
        <f t="shared" si="83"/>
        <v>13928</v>
      </c>
    </row>
    <row r="168" spans="1:16" s="3" customFormat="1" ht="19.5" customHeight="1">
      <c r="A168" s="17" t="s">
        <v>173</v>
      </c>
      <c r="B168" s="18"/>
      <c r="C168" s="19">
        <f aca="true" t="shared" si="87" ref="C168:O168">SUM(C169)</f>
        <v>96</v>
      </c>
      <c r="D168" s="19">
        <f t="shared" si="87"/>
        <v>0</v>
      </c>
      <c r="E168" s="19">
        <f t="shared" si="87"/>
        <v>0</v>
      </c>
      <c r="F168" s="19">
        <f t="shared" si="87"/>
        <v>96</v>
      </c>
      <c r="G168" s="19">
        <f t="shared" si="87"/>
        <v>0</v>
      </c>
      <c r="H168" s="19">
        <f t="shared" si="87"/>
        <v>25</v>
      </c>
      <c r="I168" s="19">
        <f t="shared" si="87"/>
        <v>0</v>
      </c>
      <c r="J168" s="19">
        <f t="shared" si="87"/>
        <v>0</v>
      </c>
      <c r="K168" s="19">
        <f t="shared" si="87"/>
        <v>25</v>
      </c>
      <c r="L168" s="19">
        <f t="shared" si="87"/>
        <v>0</v>
      </c>
      <c r="M168" s="19"/>
      <c r="N168" s="19">
        <f>SUM(N169)</f>
        <v>24967.5</v>
      </c>
      <c r="O168" s="19"/>
      <c r="P168" s="19">
        <f>SUM(P169)</f>
        <v>24968</v>
      </c>
    </row>
    <row r="169" spans="1:16" ht="19.5" customHeight="1">
      <c r="A169" s="22"/>
      <c r="B169" s="25" t="s">
        <v>174</v>
      </c>
      <c r="C169" s="24">
        <f>SUM(D169,E169,F169,G169)</f>
        <v>96</v>
      </c>
      <c r="D169" s="26"/>
      <c r="E169" s="26"/>
      <c r="F169" s="26">
        <v>96</v>
      </c>
      <c r="G169" s="26"/>
      <c r="H169" s="24">
        <f>SUM(I169,J169,K169,L169)</f>
        <v>25</v>
      </c>
      <c r="I169" s="26"/>
      <c r="J169" s="26"/>
      <c r="K169" s="26">
        <v>25</v>
      </c>
      <c r="L169" s="26"/>
      <c r="M169" s="33">
        <v>100</v>
      </c>
      <c r="N169" s="33">
        <f t="shared" si="70"/>
        <v>24967.5</v>
      </c>
      <c r="O169" s="33">
        <v>100</v>
      </c>
      <c r="P169" s="33">
        <f>ROUND(N169*1,0)</f>
        <v>24968</v>
      </c>
    </row>
    <row r="170" spans="1:16" s="3" customFormat="1" ht="19.5" customHeight="1">
      <c r="A170" s="17" t="s">
        <v>175</v>
      </c>
      <c r="B170" s="18"/>
      <c r="C170" s="19">
        <f>SUM(C171,C173,C175,C177,C179,C181)</f>
        <v>464</v>
      </c>
      <c r="D170" s="19">
        <f aca="true" t="shared" si="88" ref="D170:O170">SUM(D171,D173,D175,D177,D179,D181)</f>
        <v>40</v>
      </c>
      <c r="E170" s="19">
        <f t="shared" si="88"/>
        <v>178</v>
      </c>
      <c r="F170" s="19">
        <f t="shared" si="88"/>
        <v>238</v>
      </c>
      <c r="G170" s="19">
        <f t="shared" si="88"/>
        <v>8</v>
      </c>
      <c r="H170" s="19">
        <f t="shared" si="88"/>
        <v>283</v>
      </c>
      <c r="I170" s="19">
        <f t="shared" si="88"/>
        <v>25</v>
      </c>
      <c r="J170" s="19">
        <f t="shared" si="88"/>
        <v>134</v>
      </c>
      <c r="K170" s="19">
        <f t="shared" si="88"/>
        <v>114</v>
      </c>
      <c r="L170" s="19">
        <f t="shared" si="88"/>
        <v>10</v>
      </c>
      <c r="M170" s="19"/>
      <c r="N170" s="19">
        <f>SUM(N171,N173,N175,N177,N179,N181)</f>
        <v>170542.5</v>
      </c>
      <c r="O170" s="19"/>
      <c r="P170" s="19">
        <f>SUM(P171,P173,P175,P177,P179,P181)</f>
        <v>170543</v>
      </c>
    </row>
    <row r="171" spans="1:16" ht="19.5" customHeight="1">
      <c r="A171" s="22" t="s">
        <v>176</v>
      </c>
      <c r="B171" s="25"/>
      <c r="C171" s="24">
        <f aca="true" t="shared" si="89" ref="C171:L171">SUM(C172)</f>
        <v>260</v>
      </c>
      <c r="D171" s="26">
        <f t="shared" si="89"/>
        <v>40</v>
      </c>
      <c r="E171" s="26">
        <f t="shared" si="89"/>
        <v>178</v>
      </c>
      <c r="F171" s="26">
        <f t="shared" si="89"/>
        <v>42</v>
      </c>
      <c r="G171" s="26">
        <f t="shared" si="89"/>
        <v>0</v>
      </c>
      <c r="H171" s="24">
        <f t="shared" si="89"/>
        <v>200</v>
      </c>
      <c r="I171" s="26">
        <f t="shared" si="89"/>
        <v>25</v>
      </c>
      <c r="J171" s="26">
        <f t="shared" si="89"/>
        <v>134</v>
      </c>
      <c r="K171" s="26">
        <f t="shared" si="89"/>
        <v>41</v>
      </c>
      <c r="L171" s="26">
        <f t="shared" si="89"/>
        <v>0</v>
      </c>
      <c r="M171" s="33">
        <v>100</v>
      </c>
      <c r="N171" s="33">
        <f t="shared" si="70"/>
        <v>108300</v>
      </c>
      <c r="O171" s="33">
        <v>100</v>
      </c>
      <c r="P171" s="33">
        <f aca="true" t="shared" si="90" ref="P171:P182">ROUND(N171*1,0)</f>
        <v>108300</v>
      </c>
    </row>
    <row r="172" spans="1:16" ht="19.5" customHeight="1">
      <c r="A172" s="22"/>
      <c r="B172" s="25" t="s">
        <v>177</v>
      </c>
      <c r="C172" s="24">
        <f>SUM(D172,E172,F172,G172)</f>
        <v>260</v>
      </c>
      <c r="D172" s="26">
        <v>40</v>
      </c>
      <c r="E172" s="26">
        <v>178</v>
      </c>
      <c r="F172" s="26">
        <v>42</v>
      </c>
      <c r="G172" s="26"/>
      <c r="H172" s="24">
        <f>SUM(I172,J172,K172,L172)</f>
        <v>200</v>
      </c>
      <c r="I172" s="26">
        <v>25</v>
      </c>
      <c r="J172" s="26">
        <v>134</v>
      </c>
      <c r="K172" s="26">
        <v>41</v>
      </c>
      <c r="L172" s="26"/>
      <c r="M172" s="33">
        <v>100</v>
      </c>
      <c r="N172" s="33">
        <f t="shared" si="70"/>
        <v>108300</v>
      </c>
      <c r="O172" s="33">
        <v>100</v>
      </c>
      <c r="P172" s="33">
        <f t="shared" si="90"/>
        <v>108300</v>
      </c>
    </row>
    <row r="173" spans="1:16" ht="19.5" customHeight="1">
      <c r="A173" s="40" t="s">
        <v>178</v>
      </c>
      <c r="B173" s="25"/>
      <c r="C173" s="24">
        <f aca="true" t="shared" si="91" ref="C173:L173">SUM(C174)</f>
        <v>19</v>
      </c>
      <c r="D173" s="26">
        <f t="shared" si="91"/>
        <v>0</v>
      </c>
      <c r="E173" s="26">
        <f t="shared" si="91"/>
        <v>0</v>
      </c>
      <c r="F173" s="26">
        <f t="shared" si="91"/>
        <v>19</v>
      </c>
      <c r="G173" s="26">
        <f t="shared" si="91"/>
        <v>0</v>
      </c>
      <c r="H173" s="24">
        <f t="shared" si="91"/>
        <v>24</v>
      </c>
      <c r="I173" s="26">
        <f t="shared" si="91"/>
        <v>0</v>
      </c>
      <c r="J173" s="26">
        <f t="shared" si="91"/>
        <v>0</v>
      </c>
      <c r="K173" s="26">
        <f t="shared" si="91"/>
        <v>24</v>
      </c>
      <c r="L173" s="26">
        <f t="shared" si="91"/>
        <v>0</v>
      </c>
      <c r="M173" s="33">
        <v>100</v>
      </c>
      <c r="N173" s="33">
        <f t="shared" si="70"/>
        <v>10800</v>
      </c>
      <c r="O173" s="33">
        <v>100</v>
      </c>
      <c r="P173" s="33">
        <f t="shared" si="90"/>
        <v>10800</v>
      </c>
    </row>
    <row r="174" spans="1:16" ht="19.5" customHeight="1">
      <c r="A174" s="22"/>
      <c r="B174" s="25" t="s">
        <v>179</v>
      </c>
      <c r="C174" s="24">
        <f>SUM(D174,E174,F174,G174)</f>
        <v>19</v>
      </c>
      <c r="D174" s="26"/>
      <c r="E174" s="26"/>
      <c r="F174" s="26">
        <v>19</v>
      </c>
      <c r="G174" s="26"/>
      <c r="H174" s="24">
        <f>SUM(I174,J174,K174,L174)</f>
        <v>24</v>
      </c>
      <c r="I174" s="26"/>
      <c r="J174" s="26"/>
      <c r="K174" s="26">
        <v>24</v>
      </c>
      <c r="L174" s="26"/>
      <c r="M174" s="33">
        <v>100</v>
      </c>
      <c r="N174" s="33">
        <f t="shared" si="70"/>
        <v>10800</v>
      </c>
      <c r="O174" s="33">
        <v>100</v>
      </c>
      <c r="P174" s="33">
        <f t="shared" si="90"/>
        <v>10800</v>
      </c>
    </row>
    <row r="175" spans="1:16" ht="19.5" customHeight="1">
      <c r="A175" s="22" t="s">
        <v>180</v>
      </c>
      <c r="B175" s="25"/>
      <c r="C175" s="24">
        <f aca="true" t="shared" si="92" ref="C175:L175">SUM(C176)</f>
        <v>13</v>
      </c>
      <c r="D175" s="26">
        <f t="shared" si="92"/>
        <v>0</v>
      </c>
      <c r="E175" s="26">
        <f t="shared" si="92"/>
        <v>0</v>
      </c>
      <c r="F175" s="26">
        <f t="shared" si="92"/>
        <v>13</v>
      </c>
      <c r="G175" s="26">
        <f t="shared" si="92"/>
        <v>0</v>
      </c>
      <c r="H175" s="24">
        <f t="shared" si="92"/>
        <v>0</v>
      </c>
      <c r="I175" s="26">
        <f t="shared" si="92"/>
        <v>0</v>
      </c>
      <c r="J175" s="26">
        <f t="shared" si="92"/>
        <v>0</v>
      </c>
      <c r="K175" s="26">
        <f t="shared" si="92"/>
        <v>0</v>
      </c>
      <c r="L175" s="26">
        <f t="shared" si="92"/>
        <v>0</v>
      </c>
      <c r="M175" s="33">
        <v>100</v>
      </c>
      <c r="N175" s="33">
        <f t="shared" si="70"/>
        <v>2340</v>
      </c>
      <c r="O175" s="33">
        <v>100</v>
      </c>
      <c r="P175" s="33">
        <f t="shared" si="90"/>
        <v>2340</v>
      </c>
    </row>
    <row r="176" spans="1:16" ht="19.5" customHeight="1">
      <c r="A176" s="22"/>
      <c r="B176" s="25" t="s">
        <v>181</v>
      </c>
      <c r="C176" s="24">
        <f>SUM(D176,E176,F176,G176)</f>
        <v>13</v>
      </c>
      <c r="D176" s="26"/>
      <c r="E176" s="26"/>
      <c r="F176" s="26">
        <v>13</v>
      </c>
      <c r="G176" s="26"/>
      <c r="H176" s="24"/>
      <c r="I176" s="26"/>
      <c r="J176" s="26"/>
      <c r="K176" s="26"/>
      <c r="L176" s="26"/>
      <c r="M176" s="33">
        <v>100</v>
      </c>
      <c r="N176" s="33">
        <f t="shared" si="70"/>
        <v>2340</v>
      </c>
      <c r="O176" s="33">
        <v>100</v>
      </c>
      <c r="P176" s="33">
        <f t="shared" si="90"/>
        <v>2340</v>
      </c>
    </row>
    <row r="177" spans="1:16" ht="19.5" customHeight="1">
      <c r="A177" s="22" t="s">
        <v>182</v>
      </c>
      <c r="B177" s="25"/>
      <c r="C177" s="24">
        <f aca="true" t="shared" si="93" ref="C177:L177">SUM(C178)</f>
        <v>8</v>
      </c>
      <c r="D177" s="26">
        <f t="shared" si="93"/>
        <v>0</v>
      </c>
      <c r="E177" s="26">
        <f t="shared" si="93"/>
        <v>0</v>
      </c>
      <c r="F177" s="26">
        <f t="shared" si="93"/>
        <v>0</v>
      </c>
      <c r="G177" s="26">
        <f t="shared" si="93"/>
        <v>8</v>
      </c>
      <c r="H177" s="24">
        <f t="shared" si="93"/>
        <v>10</v>
      </c>
      <c r="I177" s="26">
        <f t="shared" si="93"/>
        <v>0</v>
      </c>
      <c r="J177" s="26">
        <f t="shared" si="93"/>
        <v>0</v>
      </c>
      <c r="K177" s="26">
        <f t="shared" si="93"/>
        <v>0</v>
      </c>
      <c r="L177" s="26">
        <f t="shared" si="93"/>
        <v>10</v>
      </c>
      <c r="M177" s="33">
        <v>100</v>
      </c>
      <c r="N177" s="33">
        <f t="shared" si="70"/>
        <v>4515</v>
      </c>
      <c r="O177" s="33">
        <v>100</v>
      </c>
      <c r="P177" s="33">
        <f t="shared" si="90"/>
        <v>4515</v>
      </c>
    </row>
    <row r="178" spans="1:16" ht="19.5" customHeight="1">
      <c r="A178" s="22"/>
      <c r="B178" s="25" t="s">
        <v>183</v>
      </c>
      <c r="C178" s="24">
        <f>SUM(D178,E178,F178,G178)</f>
        <v>8</v>
      </c>
      <c r="D178" s="26"/>
      <c r="E178" s="26"/>
      <c r="F178" s="26"/>
      <c r="G178" s="26">
        <v>8</v>
      </c>
      <c r="H178" s="24">
        <f>SUM(I178,J178,K178,L178)</f>
        <v>10</v>
      </c>
      <c r="I178" s="26"/>
      <c r="J178" s="26"/>
      <c r="K178" s="26"/>
      <c r="L178" s="26">
        <v>10</v>
      </c>
      <c r="M178" s="33">
        <v>100</v>
      </c>
      <c r="N178" s="33">
        <f t="shared" si="70"/>
        <v>4515</v>
      </c>
      <c r="O178" s="33">
        <v>100</v>
      </c>
      <c r="P178" s="33">
        <f t="shared" si="90"/>
        <v>4515</v>
      </c>
    </row>
    <row r="179" spans="1:16" ht="19.5" customHeight="1">
      <c r="A179" s="40" t="s">
        <v>184</v>
      </c>
      <c r="B179" s="25"/>
      <c r="C179" s="24">
        <f aca="true" t="shared" si="94" ref="C179:L179">SUM(C180)</f>
        <v>57</v>
      </c>
      <c r="D179" s="26">
        <f t="shared" si="94"/>
        <v>0</v>
      </c>
      <c r="E179" s="26">
        <f t="shared" si="94"/>
        <v>0</v>
      </c>
      <c r="F179" s="26">
        <f t="shared" si="94"/>
        <v>57</v>
      </c>
      <c r="G179" s="26">
        <f t="shared" si="94"/>
        <v>0</v>
      </c>
      <c r="H179" s="24">
        <f t="shared" si="94"/>
        <v>47</v>
      </c>
      <c r="I179" s="26">
        <f t="shared" si="94"/>
        <v>0</v>
      </c>
      <c r="J179" s="26">
        <f t="shared" si="94"/>
        <v>0</v>
      </c>
      <c r="K179" s="26">
        <f t="shared" si="94"/>
        <v>47</v>
      </c>
      <c r="L179" s="26">
        <f t="shared" si="94"/>
        <v>0</v>
      </c>
      <c r="M179" s="33">
        <v>100</v>
      </c>
      <c r="N179" s="33">
        <f t="shared" si="70"/>
        <v>24712.5</v>
      </c>
      <c r="O179" s="33">
        <v>100</v>
      </c>
      <c r="P179" s="33">
        <f t="shared" si="90"/>
        <v>24713</v>
      </c>
    </row>
    <row r="180" spans="1:16" ht="19.5" customHeight="1">
      <c r="A180" s="22"/>
      <c r="B180" s="25" t="s">
        <v>185</v>
      </c>
      <c r="C180" s="24">
        <f>SUM(D180,E180,F180,G180)</f>
        <v>57</v>
      </c>
      <c r="D180" s="26"/>
      <c r="E180" s="26"/>
      <c r="F180" s="26">
        <v>57</v>
      </c>
      <c r="G180" s="26"/>
      <c r="H180" s="24">
        <f>SUM(I180,J180,K180,L180)</f>
        <v>47</v>
      </c>
      <c r="I180" s="26"/>
      <c r="J180" s="26"/>
      <c r="K180" s="26">
        <v>47</v>
      </c>
      <c r="L180" s="26"/>
      <c r="M180" s="33">
        <v>100</v>
      </c>
      <c r="N180" s="33">
        <f t="shared" si="70"/>
        <v>24712.5</v>
      </c>
      <c r="O180" s="33">
        <v>100</v>
      </c>
      <c r="P180" s="33">
        <f t="shared" si="90"/>
        <v>24713</v>
      </c>
    </row>
    <row r="181" spans="1:16" ht="19.5" customHeight="1">
      <c r="A181" s="22" t="s">
        <v>186</v>
      </c>
      <c r="B181" s="23"/>
      <c r="C181" s="24">
        <f aca="true" t="shared" si="95" ref="C181:L181">SUM(C182)</f>
        <v>107</v>
      </c>
      <c r="D181" s="26">
        <f t="shared" si="95"/>
        <v>0</v>
      </c>
      <c r="E181" s="26">
        <f t="shared" si="95"/>
        <v>0</v>
      </c>
      <c r="F181" s="26">
        <f t="shared" si="95"/>
        <v>107</v>
      </c>
      <c r="G181" s="26">
        <f t="shared" si="95"/>
        <v>0</v>
      </c>
      <c r="H181" s="24">
        <f t="shared" si="95"/>
        <v>2</v>
      </c>
      <c r="I181" s="26">
        <f t="shared" si="95"/>
        <v>0</v>
      </c>
      <c r="J181" s="26">
        <f t="shared" si="95"/>
        <v>0</v>
      </c>
      <c r="K181" s="26">
        <f t="shared" si="95"/>
        <v>2</v>
      </c>
      <c r="L181" s="26">
        <f t="shared" si="95"/>
        <v>0</v>
      </c>
      <c r="M181" s="33">
        <v>100</v>
      </c>
      <c r="N181" s="33">
        <f t="shared" si="70"/>
        <v>19875</v>
      </c>
      <c r="O181" s="33">
        <v>100</v>
      </c>
      <c r="P181" s="33">
        <f t="shared" si="90"/>
        <v>19875</v>
      </c>
    </row>
    <row r="182" spans="1:16" ht="19.5" customHeight="1">
      <c r="A182" s="22"/>
      <c r="B182" s="25" t="s">
        <v>187</v>
      </c>
      <c r="C182" s="24">
        <f>SUM(D182,E182,F182,G182)</f>
        <v>107</v>
      </c>
      <c r="D182" s="24"/>
      <c r="E182" s="24"/>
      <c r="F182" s="24">
        <v>107</v>
      </c>
      <c r="G182" s="24"/>
      <c r="H182" s="24">
        <f>SUM(I182,J182,K182,L182)</f>
        <v>2</v>
      </c>
      <c r="I182" s="24"/>
      <c r="J182" s="24"/>
      <c r="K182" s="24">
        <v>2</v>
      </c>
      <c r="L182" s="24"/>
      <c r="M182" s="33">
        <v>100</v>
      </c>
      <c r="N182" s="33">
        <f t="shared" si="70"/>
        <v>19875</v>
      </c>
      <c r="O182" s="33">
        <v>100</v>
      </c>
      <c r="P182" s="33">
        <f t="shared" si="90"/>
        <v>19875</v>
      </c>
    </row>
    <row r="183" spans="1:16" s="3" customFormat="1" ht="19.5" customHeight="1">
      <c r="A183" s="20" t="s">
        <v>188</v>
      </c>
      <c r="B183" s="18"/>
      <c r="C183" s="19">
        <f aca="true" t="shared" si="96" ref="C183:M183">SUM(C184)</f>
        <v>81</v>
      </c>
      <c r="D183" s="36">
        <f t="shared" si="96"/>
        <v>0</v>
      </c>
      <c r="E183" s="36">
        <f t="shared" si="96"/>
        <v>27</v>
      </c>
      <c r="F183" s="36">
        <f t="shared" si="96"/>
        <v>54</v>
      </c>
      <c r="G183" s="36">
        <f t="shared" si="96"/>
        <v>0</v>
      </c>
      <c r="H183" s="19">
        <f t="shared" si="96"/>
        <v>4</v>
      </c>
      <c r="I183" s="36">
        <f t="shared" si="96"/>
        <v>0</v>
      </c>
      <c r="J183" s="36">
        <f t="shared" si="96"/>
        <v>0</v>
      </c>
      <c r="K183" s="36">
        <f t="shared" si="96"/>
        <v>4</v>
      </c>
      <c r="L183" s="36">
        <f t="shared" si="96"/>
        <v>0</v>
      </c>
      <c r="M183" s="36"/>
      <c r="N183" s="36">
        <f>SUM(N184)</f>
        <v>15810</v>
      </c>
      <c r="O183" s="36"/>
      <c r="P183" s="36">
        <f>SUM(P184)</f>
        <v>15810</v>
      </c>
    </row>
    <row r="184" spans="1:16" ht="19.5" customHeight="1">
      <c r="A184" s="22"/>
      <c r="B184" s="25" t="s">
        <v>189</v>
      </c>
      <c r="C184" s="24">
        <f>SUM(D184,E184,F184,G184)</f>
        <v>81</v>
      </c>
      <c r="D184" s="26">
        <v>0</v>
      </c>
      <c r="E184" s="26">
        <v>27</v>
      </c>
      <c r="F184" s="26">
        <v>54</v>
      </c>
      <c r="G184" s="26">
        <v>0</v>
      </c>
      <c r="H184" s="24">
        <f>SUM(I184,J184,K184,L184)</f>
        <v>4</v>
      </c>
      <c r="I184" s="26"/>
      <c r="J184" s="26"/>
      <c r="K184" s="26">
        <v>4</v>
      </c>
      <c r="L184" s="26"/>
      <c r="M184" s="33">
        <v>100</v>
      </c>
      <c r="N184" s="33">
        <f t="shared" si="70"/>
        <v>15810</v>
      </c>
      <c r="O184" s="33">
        <v>100</v>
      </c>
      <c r="P184" s="33">
        <f>ROUND(N184*1,0)</f>
        <v>15810</v>
      </c>
    </row>
    <row r="185" spans="1:16" s="3" customFormat="1" ht="19.5" customHeight="1">
      <c r="A185" s="41" t="s">
        <v>190</v>
      </c>
      <c r="B185" s="18"/>
      <c r="C185" s="19">
        <f aca="true" t="shared" si="97" ref="C185:M185">SUM(C186)</f>
        <v>98</v>
      </c>
      <c r="D185" s="36">
        <f t="shared" si="97"/>
        <v>0</v>
      </c>
      <c r="E185" s="36">
        <f t="shared" si="97"/>
        <v>0</v>
      </c>
      <c r="F185" s="36">
        <f t="shared" si="97"/>
        <v>98</v>
      </c>
      <c r="G185" s="36">
        <f t="shared" si="97"/>
        <v>0</v>
      </c>
      <c r="H185" s="19">
        <f t="shared" si="97"/>
        <v>24</v>
      </c>
      <c r="I185" s="36">
        <f t="shared" si="97"/>
        <v>0</v>
      </c>
      <c r="J185" s="36">
        <f t="shared" si="97"/>
        <v>0</v>
      </c>
      <c r="K185" s="36">
        <f t="shared" si="97"/>
        <v>24</v>
      </c>
      <c r="L185" s="36">
        <f t="shared" si="97"/>
        <v>0</v>
      </c>
      <c r="M185" s="36"/>
      <c r="N185" s="36">
        <f>SUM(N186)</f>
        <v>25020</v>
      </c>
      <c r="O185" s="36"/>
      <c r="P185" s="36">
        <f>SUM(P186)</f>
        <v>25020</v>
      </c>
    </row>
    <row r="186" spans="1:16" ht="19.5" customHeight="1">
      <c r="A186" s="22"/>
      <c r="B186" s="25" t="s">
        <v>191</v>
      </c>
      <c r="C186" s="24">
        <f>SUM(D186,E186,F186,G186)</f>
        <v>98</v>
      </c>
      <c r="D186" s="26"/>
      <c r="E186" s="26"/>
      <c r="F186" s="26">
        <v>98</v>
      </c>
      <c r="G186" s="26"/>
      <c r="H186" s="24">
        <f>SUM(I186,J186,K186,L186)</f>
        <v>24</v>
      </c>
      <c r="I186" s="26"/>
      <c r="J186" s="26"/>
      <c r="K186" s="26">
        <v>24</v>
      </c>
      <c r="L186" s="26"/>
      <c r="M186" s="33">
        <v>100</v>
      </c>
      <c r="N186" s="33">
        <f t="shared" si="70"/>
        <v>25020</v>
      </c>
      <c r="O186" s="33">
        <v>100</v>
      </c>
      <c r="P186" s="33">
        <f>ROUND(N186*1,0)</f>
        <v>25020</v>
      </c>
    </row>
    <row r="187" spans="1:16" s="3" customFormat="1" ht="19.5" customHeight="1">
      <c r="A187" s="17" t="s">
        <v>192</v>
      </c>
      <c r="B187" s="18"/>
      <c r="C187" s="19">
        <f aca="true" t="shared" si="98" ref="C187:M187">SUM(C188)</f>
        <v>61</v>
      </c>
      <c r="D187" s="19">
        <f t="shared" si="98"/>
        <v>0</v>
      </c>
      <c r="E187" s="19">
        <f t="shared" si="98"/>
        <v>0</v>
      </c>
      <c r="F187" s="19">
        <f t="shared" si="98"/>
        <v>61</v>
      </c>
      <c r="G187" s="19">
        <f t="shared" si="98"/>
        <v>0</v>
      </c>
      <c r="H187" s="19">
        <f t="shared" si="98"/>
        <v>26</v>
      </c>
      <c r="I187" s="19">
        <f t="shared" si="98"/>
        <v>0</v>
      </c>
      <c r="J187" s="19">
        <f t="shared" si="98"/>
        <v>0</v>
      </c>
      <c r="K187" s="19">
        <f t="shared" si="98"/>
        <v>26</v>
      </c>
      <c r="L187" s="19">
        <f t="shared" si="98"/>
        <v>0</v>
      </c>
      <c r="M187" s="19"/>
      <c r="N187" s="19">
        <f>SUM(N188)</f>
        <v>18975</v>
      </c>
      <c r="O187" s="19"/>
      <c r="P187" s="19">
        <f>SUM(P188)</f>
        <v>18975</v>
      </c>
    </row>
    <row r="188" spans="1:16" ht="19.5" customHeight="1">
      <c r="A188" s="34"/>
      <c r="B188" s="25" t="s">
        <v>193</v>
      </c>
      <c r="C188" s="24">
        <f>SUM(D188,E188,F188,G188)</f>
        <v>61</v>
      </c>
      <c r="D188" s="24"/>
      <c r="E188" s="24"/>
      <c r="F188" s="24">
        <v>61</v>
      </c>
      <c r="G188" s="24"/>
      <c r="H188" s="24">
        <f>SUM(I188,J188,K188,L188)</f>
        <v>26</v>
      </c>
      <c r="I188" s="24"/>
      <c r="J188" s="24"/>
      <c r="K188" s="24">
        <v>26</v>
      </c>
      <c r="L188" s="24"/>
      <c r="M188" s="33">
        <v>100</v>
      </c>
      <c r="N188" s="33">
        <f t="shared" si="70"/>
        <v>18975</v>
      </c>
      <c r="O188" s="33">
        <v>100</v>
      </c>
      <c r="P188" s="33">
        <f>ROUND(N188*1,0)</f>
        <v>18975</v>
      </c>
    </row>
    <row r="189" spans="1:16" s="3" customFormat="1" ht="19.5" customHeight="1">
      <c r="A189" s="17" t="s">
        <v>194</v>
      </c>
      <c r="B189" s="18"/>
      <c r="C189" s="19">
        <f>SUM(C190,C192,C194)</f>
        <v>657</v>
      </c>
      <c r="D189" s="19">
        <f aca="true" t="shared" si="99" ref="D189:O189">SUM(D190,D192,D194)</f>
        <v>0</v>
      </c>
      <c r="E189" s="19">
        <f t="shared" si="99"/>
        <v>214</v>
      </c>
      <c r="F189" s="19">
        <f t="shared" si="99"/>
        <v>350</v>
      </c>
      <c r="G189" s="19">
        <f t="shared" si="99"/>
        <v>93</v>
      </c>
      <c r="H189" s="19">
        <f t="shared" si="99"/>
        <v>139</v>
      </c>
      <c r="I189" s="19">
        <f t="shared" si="99"/>
        <v>0</v>
      </c>
      <c r="J189" s="19">
        <f t="shared" si="99"/>
        <v>83</v>
      </c>
      <c r="K189" s="19">
        <f t="shared" si="99"/>
        <v>56</v>
      </c>
      <c r="L189" s="19">
        <f t="shared" si="99"/>
        <v>0</v>
      </c>
      <c r="M189" s="19"/>
      <c r="N189" s="19">
        <f>SUM(N190,N192,N194)</f>
        <v>161002.5</v>
      </c>
      <c r="O189" s="19"/>
      <c r="P189" s="19">
        <f>SUM(P190,P192,P194)</f>
        <v>161003</v>
      </c>
    </row>
    <row r="190" spans="1:16" ht="19.5" customHeight="1">
      <c r="A190" s="22" t="s">
        <v>195</v>
      </c>
      <c r="B190" s="25"/>
      <c r="C190" s="24">
        <f aca="true" t="shared" si="100" ref="C190:L190">SUM(C191)</f>
        <v>247</v>
      </c>
      <c r="D190" s="26">
        <f t="shared" si="100"/>
        <v>0</v>
      </c>
      <c r="E190" s="26">
        <f t="shared" si="100"/>
        <v>96</v>
      </c>
      <c r="F190" s="26">
        <f t="shared" si="100"/>
        <v>151</v>
      </c>
      <c r="G190" s="26">
        <f t="shared" si="100"/>
        <v>0</v>
      </c>
      <c r="H190" s="24">
        <f t="shared" si="100"/>
        <v>112</v>
      </c>
      <c r="I190" s="26">
        <f t="shared" si="100"/>
        <v>0</v>
      </c>
      <c r="J190" s="26">
        <f t="shared" si="100"/>
        <v>63</v>
      </c>
      <c r="K190" s="26">
        <f t="shared" si="100"/>
        <v>49</v>
      </c>
      <c r="L190" s="26">
        <f t="shared" si="100"/>
        <v>0</v>
      </c>
      <c r="M190" s="33">
        <v>100</v>
      </c>
      <c r="N190" s="33">
        <f t="shared" si="70"/>
        <v>78900</v>
      </c>
      <c r="O190" s="33">
        <v>100</v>
      </c>
      <c r="P190" s="33">
        <f aca="true" t="shared" si="101" ref="P190:P196">ROUND(N190*1,0)</f>
        <v>78900</v>
      </c>
    </row>
    <row r="191" spans="1:16" ht="19.5" customHeight="1">
      <c r="A191" s="22"/>
      <c r="B191" s="25" t="s">
        <v>196</v>
      </c>
      <c r="C191" s="24">
        <f>SUM(D191,E191,F191,G191)</f>
        <v>247</v>
      </c>
      <c r="D191" s="26"/>
      <c r="E191" s="26">
        <v>96</v>
      </c>
      <c r="F191" s="26">
        <v>151</v>
      </c>
      <c r="G191" s="26"/>
      <c r="H191" s="24">
        <f>SUM(I191,J191,K191,L191)</f>
        <v>112</v>
      </c>
      <c r="I191" s="26"/>
      <c r="J191" s="26">
        <v>63</v>
      </c>
      <c r="K191" s="26">
        <v>49</v>
      </c>
      <c r="L191" s="26"/>
      <c r="M191" s="33">
        <v>100</v>
      </c>
      <c r="N191" s="33">
        <f t="shared" si="70"/>
        <v>78900</v>
      </c>
      <c r="O191" s="33">
        <v>100</v>
      </c>
      <c r="P191" s="33">
        <f t="shared" si="101"/>
        <v>78900</v>
      </c>
    </row>
    <row r="192" spans="1:16" ht="19.5" customHeight="1">
      <c r="A192" s="22" t="s">
        <v>197</v>
      </c>
      <c r="B192" s="25"/>
      <c r="C192" s="24">
        <f aca="true" t="shared" si="102" ref="C192:L192">SUM(C193)</f>
        <v>150</v>
      </c>
      <c r="D192" s="26">
        <f t="shared" si="102"/>
        <v>0</v>
      </c>
      <c r="E192" s="26">
        <f t="shared" si="102"/>
        <v>42</v>
      </c>
      <c r="F192" s="26">
        <f t="shared" si="102"/>
        <v>108</v>
      </c>
      <c r="G192" s="26">
        <f t="shared" si="102"/>
        <v>0</v>
      </c>
      <c r="H192" s="24">
        <f t="shared" si="102"/>
        <v>27</v>
      </c>
      <c r="I192" s="26">
        <f t="shared" si="102"/>
        <v>0</v>
      </c>
      <c r="J192" s="26">
        <f t="shared" si="102"/>
        <v>20</v>
      </c>
      <c r="K192" s="26">
        <f t="shared" si="102"/>
        <v>7</v>
      </c>
      <c r="L192" s="26">
        <f t="shared" si="102"/>
        <v>0</v>
      </c>
      <c r="M192" s="33">
        <v>100</v>
      </c>
      <c r="N192" s="33">
        <f t="shared" si="70"/>
        <v>35302.5</v>
      </c>
      <c r="O192" s="33">
        <v>100</v>
      </c>
      <c r="P192" s="33">
        <f t="shared" si="101"/>
        <v>35303</v>
      </c>
    </row>
    <row r="193" spans="1:16" ht="19.5" customHeight="1">
      <c r="A193" s="22"/>
      <c r="B193" s="25" t="s">
        <v>198</v>
      </c>
      <c r="C193" s="24">
        <f>SUM(D193,E193,F193,G193)</f>
        <v>150</v>
      </c>
      <c r="D193" s="26"/>
      <c r="E193" s="26">
        <v>42</v>
      </c>
      <c r="F193" s="26">
        <v>108</v>
      </c>
      <c r="G193" s="26"/>
      <c r="H193" s="24">
        <f>SUM(I193,J193,K193,L193)</f>
        <v>27</v>
      </c>
      <c r="I193" s="26"/>
      <c r="J193" s="26">
        <v>20</v>
      </c>
      <c r="K193" s="26">
        <v>7</v>
      </c>
      <c r="L193" s="26"/>
      <c r="M193" s="33">
        <v>100</v>
      </c>
      <c r="N193" s="33">
        <f t="shared" si="70"/>
        <v>35302.5</v>
      </c>
      <c r="O193" s="33">
        <v>100</v>
      </c>
      <c r="P193" s="33">
        <f t="shared" si="101"/>
        <v>35303</v>
      </c>
    </row>
    <row r="194" spans="1:16" ht="19.5" customHeight="1">
      <c r="A194" s="22" t="s">
        <v>199</v>
      </c>
      <c r="B194" s="23"/>
      <c r="C194" s="24">
        <f>SUM(C195,C196)</f>
        <v>260</v>
      </c>
      <c r="D194" s="26">
        <f aca="true" t="shared" si="103" ref="D194:L194">SUM(D195,D196)</f>
        <v>0</v>
      </c>
      <c r="E194" s="26">
        <f t="shared" si="103"/>
        <v>76</v>
      </c>
      <c r="F194" s="26">
        <f t="shared" si="103"/>
        <v>91</v>
      </c>
      <c r="G194" s="26">
        <f t="shared" si="103"/>
        <v>93</v>
      </c>
      <c r="H194" s="24">
        <f t="shared" si="103"/>
        <v>0</v>
      </c>
      <c r="I194" s="26">
        <f t="shared" si="103"/>
        <v>0</v>
      </c>
      <c r="J194" s="26">
        <f t="shared" si="103"/>
        <v>0</v>
      </c>
      <c r="K194" s="26">
        <f t="shared" si="103"/>
        <v>0</v>
      </c>
      <c r="L194" s="26">
        <f t="shared" si="103"/>
        <v>0</v>
      </c>
      <c r="M194" s="33">
        <v>100</v>
      </c>
      <c r="N194" s="33">
        <f t="shared" si="70"/>
        <v>46800</v>
      </c>
      <c r="O194" s="33">
        <v>100</v>
      </c>
      <c r="P194" s="33">
        <f t="shared" si="101"/>
        <v>46800</v>
      </c>
    </row>
    <row r="195" spans="1:16" ht="19.5" customHeight="1">
      <c r="A195" s="22"/>
      <c r="B195" s="25" t="s">
        <v>200</v>
      </c>
      <c r="C195" s="24">
        <f>SUM(D195,E195,F195,G195)</f>
        <v>142</v>
      </c>
      <c r="D195" s="26"/>
      <c r="E195" s="26">
        <v>68</v>
      </c>
      <c r="F195" s="26">
        <v>43</v>
      </c>
      <c r="G195" s="26">
        <v>31</v>
      </c>
      <c r="H195" s="24">
        <f>SUM(I195,J195,K195,L195)</f>
        <v>0</v>
      </c>
      <c r="I195" s="26"/>
      <c r="J195" s="26"/>
      <c r="K195" s="26"/>
      <c r="L195" s="26"/>
      <c r="M195" s="33">
        <v>100</v>
      </c>
      <c r="N195" s="33">
        <f t="shared" si="70"/>
        <v>25560</v>
      </c>
      <c r="O195" s="33">
        <v>100</v>
      </c>
      <c r="P195" s="33">
        <f t="shared" si="101"/>
        <v>25560</v>
      </c>
    </row>
    <row r="196" spans="1:16" ht="19.5" customHeight="1">
      <c r="A196" s="22"/>
      <c r="B196" s="25" t="s">
        <v>201</v>
      </c>
      <c r="C196" s="24">
        <f>SUM(D196,E196,F196,G196)</f>
        <v>118</v>
      </c>
      <c r="D196" s="26"/>
      <c r="E196" s="26">
        <v>8</v>
      </c>
      <c r="F196" s="26">
        <v>48</v>
      </c>
      <c r="G196" s="26">
        <v>62</v>
      </c>
      <c r="H196" s="24">
        <f>SUM(I196,J196,K196,L196)</f>
        <v>0</v>
      </c>
      <c r="I196" s="26"/>
      <c r="J196" s="26"/>
      <c r="K196" s="26"/>
      <c r="L196" s="26"/>
      <c r="M196" s="33">
        <v>100</v>
      </c>
      <c r="N196" s="33">
        <f t="shared" si="70"/>
        <v>21240</v>
      </c>
      <c r="O196" s="33">
        <v>100</v>
      </c>
      <c r="P196" s="33">
        <f t="shared" si="101"/>
        <v>21240</v>
      </c>
    </row>
    <row r="197" spans="1:16" s="3" customFormat="1" ht="19.5" customHeight="1">
      <c r="A197" s="20" t="s">
        <v>202</v>
      </c>
      <c r="B197" s="18"/>
      <c r="C197" s="19">
        <f aca="true" t="shared" si="104" ref="C197:M197">SUM(C198)</f>
        <v>89</v>
      </c>
      <c r="D197" s="36">
        <f t="shared" si="104"/>
        <v>0</v>
      </c>
      <c r="E197" s="36">
        <f t="shared" si="104"/>
        <v>29</v>
      </c>
      <c r="F197" s="36">
        <f t="shared" si="104"/>
        <v>39</v>
      </c>
      <c r="G197" s="36">
        <f t="shared" si="104"/>
        <v>21</v>
      </c>
      <c r="H197" s="19">
        <f t="shared" si="104"/>
        <v>7</v>
      </c>
      <c r="I197" s="36">
        <f t="shared" si="104"/>
        <v>0</v>
      </c>
      <c r="J197" s="36">
        <f t="shared" si="104"/>
        <v>6</v>
      </c>
      <c r="K197" s="36">
        <f t="shared" si="104"/>
        <v>0</v>
      </c>
      <c r="L197" s="36">
        <f t="shared" si="104"/>
        <v>1</v>
      </c>
      <c r="M197" s="36"/>
      <c r="N197" s="36">
        <f>SUM(N198)</f>
        <v>18172.5</v>
      </c>
      <c r="O197" s="36"/>
      <c r="P197" s="36">
        <f>SUM(P198)</f>
        <v>18173</v>
      </c>
    </row>
    <row r="198" spans="1:16" ht="19.5" customHeight="1">
      <c r="A198" s="22"/>
      <c r="B198" s="25" t="s">
        <v>203</v>
      </c>
      <c r="C198" s="24">
        <f>SUM(D198,E198,F198,G198)</f>
        <v>89</v>
      </c>
      <c r="D198" s="26"/>
      <c r="E198" s="26">
        <v>29</v>
      </c>
      <c r="F198" s="26">
        <v>39</v>
      </c>
      <c r="G198" s="26">
        <v>21</v>
      </c>
      <c r="H198" s="24">
        <f>SUM(I198,J198,K198,L198)</f>
        <v>7</v>
      </c>
      <c r="I198" s="26"/>
      <c r="J198" s="26">
        <v>6</v>
      </c>
      <c r="K198" s="26"/>
      <c r="L198" s="26">
        <v>1</v>
      </c>
      <c r="M198" s="33">
        <v>100</v>
      </c>
      <c r="N198" s="33">
        <f t="shared" si="70"/>
        <v>18172.5</v>
      </c>
      <c r="O198" s="33">
        <v>100</v>
      </c>
      <c r="P198" s="33">
        <f>ROUND(N198*1,0)</f>
        <v>18173</v>
      </c>
    </row>
    <row r="199" spans="1:16" s="3" customFormat="1" ht="19.5" customHeight="1">
      <c r="A199" s="17" t="s">
        <v>204</v>
      </c>
      <c r="B199" s="18"/>
      <c r="C199" s="19">
        <f aca="true" t="shared" si="105" ref="C199:M199">SUM(C200)</f>
        <v>109</v>
      </c>
      <c r="D199" s="19">
        <f t="shared" si="105"/>
        <v>0</v>
      </c>
      <c r="E199" s="19">
        <f t="shared" si="105"/>
        <v>34</v>
      </c>
      <c r="F199" s="19">
        <f t="shared" si="105"/>
        <v>75</v>
      </c>
      <c r="G199" s="19">
        <f t="shared" si="105"/>
        <v>0</v>
      </c>
      <c r="H199" s="19">
        <f t="shared" si="105"/>
        <v>24</v>
      </c>
      <c r="I199" s="19">
        <f t="shared" si="105"/>
        <v>0</v>
      </c>
      <c r="J199" s="19">
        <f t="shared" si="105"/>
        <v>0</v>
      </c>
      <c r="K199" s="19">
        <f t="shared" si="105"/>
        <v>24</v>
      </c>
      <c r="L199" s="19">
        <f t="shared" si="105"/>
        <v>0</v>
      </c>
      <c r="M199" s="19"/>
      <c r="N199" s="19">
        <f>SUM(N200)</f>
        <v>27000</v>
      </c>
      <c r="O199" s="19"/>
      <c r="P199" s="19">
        <f>SUM(P200)</f>
        <v>27000</v>
      </c>
    </row>
    <row r="200" spans="1:16" ht="19.5" customHeight="1">
      <c r="A200" s="22"/>
      <c r="B200" s="25" t="s">
        <v>205</v>
      </c>
      <c r="C200" s="24">
        <f>SUM(D200,E200,F200,G200)</f>
        <v>109</v>
      </c>
      <c r="D200" s="26"/>
      <c r="E200" s="26">
        <v>34</v>
      </c>
      <c r="F200" s="26">
        <v>75</v>
      </c>
      <c r="G200" s="26"/>
      <c r="H200" s="24">
        <f>SUM(I200,J200,K200,L200)</f>
        <v>24</v>
      </c>
      <c r="I200" s="26"/>
      <c r="J200" s="26">
        <v>0</v>
      </c>
      <c r="K200" s="26">
        <v>24</v>
      </c>
      <c r="L200" s="26"/>
      <c r="M200" s="33">
        <v>100</v>
      </c>
      <c r="N200" s="33">
        <f t="shared" si="70"/>
        <v>27000</v>
      </c>
      <c r="O200" s="33">
        <v>100</v>
      </c>
      <c r="P200" s="33">
        <f>ROUND(N200*1,0)</f>
        <v>27000</v>
      </c>
    </row>
    <row r="201" spans="1:16" s="3" customFormat="1" ht="19.5" customHeight="1">
      <c r="A201" s="17" t="s">
        <v>206</v>
      </c>
      <c r="B201" s="18"/>
      <c r="C201" s="19">
        <f>SUM(C202,C204,C206,C208)</f>
        <v>289</v>
      </c>
      <c r="D201" s="19">
        <f aca="true" t="shared" si="106" ref="D201:O201">SUM(D202,D204,D206,D208)</f>
        <v>0</v>
      </c>
      <c r="E201" s="19">
        <f t="shared" si="106"/>
        <v>134</v>
      </c>
      <c r="F201" s="19">
        <f t="shared" si="106"/>
        <v>144</v>
      </c>
      <c r="G201" s="19">
        <f t="shared" si="106"/>
        <v>11</v>
      </c>
      <c r="H201" s="19">
        <f t="shared" si="106"/>
        <v>90</v>
      </c>
      <c r="I201" s="19">
        <f t="shared" si="106"/>
        <v>0</v>
      </c>
      <c r="J201" s="19">
        <f t="shared" si="106"/>
        <v>63</v>
      </c>
      <c r="K201" s="19">
        <f t="shared" si="106"/>
        <v>25</v>
      </c>
      <c r="L201" s="19">
        <f t="shared" si="106"/>
        <v>2</v>
      </c>
      <c r="M201" s="19"/>
      <c r="N201" s="19">
        <f>SUM(N202,N204,N206,N208)</f>
        <v>79695</v>
      </c>
      <c r="O201" s="19"/>
      <c r="P201" s="19">
        <f>SUM(P202,P204,P206,P208)</f>
        <v>79696</v>
      </c>
    </row>
    <row r="202" spans="1:16" ht="19.5" customHeight="1">
      <c r="A202" s="22" t="s">
        <v>207</v>
      </c>
      <c r="B202" s="25"/>
      <c r="C202" s="24">
        <f aca="true" t="shared" si="107" ref="C202:L202">SUM(C203)</f>
        <v>134</v>
      </c>
      <c r="D202" s="26">
        <f t="shared" si="107"/>
        <v>0</v>
      </c>
      <c r="E202" s="26">
        <f t="shared" si="107"/>
        <v>134</v>
      </c>
      <c r="F202" s="26">
        <f t="shared" si="107"/>
        <v>0</v>
      </c>
      <c r="G202" s="26">
        <f t="shared" si="107"/>
        <v>0</v>
      </c>
      <c r="H202" s="24">
        <f t="shared" si="107"/>
        <v>63</v>
      </c>
      <c r="I202" s="26">
        <f t="shared" si="107"/>
        <v>0</v>
      </c>
      <c r="J202" s="26">
        <f t="shared" si="107"/>
        <v>63</v>
      </c>
      <c r="K202" s="26">
        <f t="shared" si="107"/>
        <v>0</v>
      </c>
      <c r="L202" s="26">
        <f t="shared" si="107"/>
        <v>0</v>
      </c>
      <c r="M202" s="33">
        <v>100</v>
      </c>
      <c r="N202" s="33">
        <f aca="true" t="shared" si="108" ref="N202:N253">SUM(C202*180+H202*307.5)</f>
        <v>43492.5</v>
      </c>
      <c r="O202" s="33">
        <v>100</v>
      </c>
      <c r="P202" s="33">
        <f aca="true" t="shared" si="109" ref="P202:P209">ROUND(N202*1,0)</f>
        <v>43493</v>
      </c>
    </row>
    <row r="203" spans="1:16" ht="19.5" customHeight="1">
      <c r="A203" s="22"/>
      <c r="B203" s="25" t="s">
        <v>208</v>
      </c>
      <c r="C203" s="24">
        <f>SUM(D203,E203,F203,G203)</f>
        <v>134</v>
      </c>
      <c r="D203" s="26"/>
      <c r="E203" s="26">
        <v>134</v>
      </c>
      <c r="F203" s="26"/>
      <c r="G203" s="26"/>
      <c r="H203" s="24">
        <f>SUM(I203,J203,K203,L203)</f>
        <v>63</v>
      </c>
      <c r="I203" s="26"/>
      <c r="J203" s="26">
        <v>63</v>
      </c>
      <c r="K203" s="26"/>
      <c r="L203" s="26"/>
      <c r="M203" s="33">
        <v>100</v>
      </c>
      <c r="N203" s="33">
        <f t="shared" si="108"/>
        <v>43492.5</v>
      </c>
      <c r="O203" s="33">
        <v>100</v>
      </c>
      <c r="P203" s="33">
        <f t="shared" si="109"/>
        <v>43493</v>
      </c>
    </row>
    <row r="204" spans="1:16" ht="19.5" customHeight="1">
      <c r="A204" s="22" t="s">
        <v>209</v>
      </c>
      <c r="B204" s="25"/>
      <c r="C204" s="24">
        <f aca="true" t="shared" si="110" ref="C204:L204">SUM(C205)</f>
        <v>55</v>
      </c>
      <c r="D204" s="26">
        <f t="shared" si="110"/>
        <v>0</v>
      </c>
      <c r="E204" s="26">
        <f t="shared" si="110"/>
        <v>0</v>
      </c>
      <c r="F204" s="26">
        <f t="shared" si="110"/>
        <v>55</v>
      </c>
      <c r="G204" s="26">
        <f t="shared" si="110"/>
        <v>0</v>
      </c>
      <c r="H204" s="24">
        <f t="shared" si="110"/>
        <v>19</v>
      </c>
      <c r="I204" s="26">
        <f t="shared" si="110"/>
        <v>0</v>
      </c>
      <c r="J204" s="26">
        <f t="shared" si="110"/>
        <v>0</v>
      </c>
      <c r="K204" s="26">
        <f t="shared" si="110"/>
        <v>19</v>
      </c>
      <c r="L204" s="26">
        <f t="shared" si="110"/>
        <v>0</v>
      </c>
      <c r="M204" s="33">
        <v>100</v>
      </c>
      <c r="N204" s="33">
        <f t="shared" si="108"/>
        <v>15742.5</v>
      </c>
      <c r="O204" s="33">
        <v>100</v>
      </c>
      <c r="P204" s="33">
        <f t="shared" si="109"/>
        <v>15743</v>
      </c>
    </row>
    <row r="205" spans="1:16" ht="19.5" customHeight="1">
      <c r="A205" s="22"/>
      <c r="B205" s="25" t="s">
        <v>210</v>
      </c>
      <c r="C205" s="24">
        <f>SUM(D205,E205,F205,G205)</f>
        <v>55</v>
      </c>
      <c r="D205" s="26"/>
      <c r="E205" s="26"/>
      <c r="F205" s="26">
        <v>55</v>
      </c>
      <c r="G205" s="26"/>
      <c r="H205" s="24">
        <f>SUM(I205,J205,K205,L205)</f>
        <v>19</v>
      </c>
      <c r="I205" s="26"/>
      <c r="J205" s="26"/>
      <c r="K205" s="26">
        <v>19</v>
      </c>
      <c r="L205" s="26"/>
      <c r="M205" s="33">
        <v>100</v>
      </c>
      <c r="N205" s="33">
        <f t="shared" si="108"/>
        <v>15742.5</v>
      </c>
      <c r="O205" s="33">
        <v>100</v>
      </c>
      <c r="P205" s="33">
        <f t="shared" si="109"/>
        <v>15743</v>
      </c>
    </row>
    <row r="206" spans="1:16" ht="19.5" customHeight="1">
      <c r="A206" s="22" t="s">
        <v>211</v>
      </c>
      <c r="B206" s="25"/>
      <c r="C206" s="24">
        <f aca="true" t="shared" si="111" ref="C206:L206">SUM(C207)</f>
        <v>77</v>
      </c>
      <c r="D206" s="26">
        <f t="shared" si="111"/>
        <v>0</v>
      </c>
      <c r="E206" s="26">
        <f t="shared" si="111"/>
        <v>0</v>
      </c>
      <c r="F206" s="26">
        <f t="shared" si="111"/>
        <v>77</v>
      </c>
      <c r="G206" s="26">
        <f t="shared" si="111"/>
        <v>0</v>
      </c>
      <c r="H206" s="24">
        <f t="shared" si="111"/>
        <v>0</v>
      </c>
      <c r="I206" s="26">
        <f t="shared" si="111"/>
        <v>0</v>
      </c>
      <c r="J206" s="26">
        <f t="shared" si="111"/>
        <v>0</v>
      </c>
      <c r="K206" s="26">
        <f t="shared" si="111"/>
        <v>0</v>
      </c>
      <c r="L206" s="26">
        <f t="shared" si="111"/>
        <v>0</v>
      </c>
      <c r="M206" s="33">
        <v>100</v>
      </c>
      <c r="N206" s="33">
        <f t="shared" si="108"/>
        <v>13860</v>
      </c>
      <c r="O206" s="33">
        <v>100</v>
      </c>
      <c r="P206" s="33">
        <f t="shared" si="109"/>
        <v>13860</v>
      </c>
    </row>
    <row r="207" spans="1:16" ht="19.5" customHeight="1">
      <c r="A207" s="22"/>
      <c r="B207" s="25" t="s">
        <v>212</v>
      </c>
      <c r="C207" s="24">
        <f>SUM(D207,E207,F207,G207)</f>
        <v>77</v>
      </c>
      <c r="D207" s="26"/>
      <c r="E207" s="26"/>
      <c r="F207" s="26">
        <v>77</v>
      </c>
      <c r="G207" s="26"/>
      <c r="H207" s="24">
        <f>SUM(I207,J207,K207,L207)</f>
        <v>0</v>
      </c>
      <c r="I207" s="26"/>
      <c r="J207" s="26"/>
      <c r="K207" s="26"/>
      <c r="L207" s="26"/>
      <c r="M207" s="33">
        <v>100</v>
      </c>
      <c r="N207" s="33">
        <f t="shared" si="108"/>
        <v>13860</v>
      </c>
      <c r="O207" s="33">
        <v>100</v>
      </c>
      <c r="P207" s="33">
        <f t="shared" si="109"/>
        <v>13860</v>
      </c>
    </row>
    <row r="208" spans="1:16" ht="19.5" customHeight="1">
      <c r="A208" s="22" t="s">
        <v>213</v>
      </c>
      <c r="B208" s="25"/>
      <c r="C208" s="24">
        <f aca="true" t="shared" si="112" ref="C208:L208">SUM(C209)</f>
        <v>23</v>
      </c>
      <c r="D208" s="26">
        <f t="shared" si="112"/>
        <v>0</v>
      </c>
      <c r="E208" s="26">
        <f t="shared" si="112"/>
        <v>0</v>
      </c>
      <c r="F208" s="26">
        <f t="shared" si="112"/>
        <v>12</v>
      </c>
      <c r="G208" s="26">
        <f t="shared" si="112"/>
        <v>11</v>
      </c>
      <c r="H208" s="24">
        <f t="shared" si="112"/>
        <v>8</v>
      </c>
      <c r="I208" s="26">
        <f t="shared" si="112"/>
        <v>0</v>
      </c>
      <c r="J208" s="26">
        <f t="shared" si="112"/>
        <v>0</v>
      </c>
      <c r="K208" s="26">
        <f t="shared" si="112"/>
        <v>6</v>
      </c>
      <c r="L208" s="26">
        <f t="shared" si="112"/>
        <v>2</v>
      </c>
      <c r="M208" s="33">
        <v>100</v>
      </c>
      <c r="N208" s="33">
        <f t="shared" si="108"/>
        <v>6600</v>
      </c>
      <c r="O208" s="33">
        <v>100</v>
      </c>
      <c r="P208" s="33">
        <f t="shared" si="109"/>
        <v>6600</v>
      </c>
    </row>
    <row r="209" spans="1:16" ht="19.5" customHeight="1">
      <c r="A209" s="22"/>
      <c r="B209" s="25" t="s">
        <v>214</v>
      </c>
      <c r="C209" s="24">
        <f>SUM(D209,E209,F209,G209)</f>
        <v>23</v>
      </c>
      <c r="D209" s="26"/>
      <c r="E209" s="26"/>
      <c r="F209" s="26">
        <v>12</v>
      </c>
      <c r="G209" s="26">
        <v>11</v>
      </c>
      <c r="H209" s="24">
        <f>SUM(I209,J209,K209,L209)</f>
        <v>8</v>
      </c>
      <c r="I209" s="26"/>
      <c r="J209" s="26"/>
      <c r="K209" s="26">
        <v>6</v>
      </c>
      <c r="L209" s="26">
        <v>2</v>
      </c>
      <c r="M209" s="33">
        <v>100</v>
      </c>
      <c r="N209" s="33">
        <f t="shared" si="108"/>
        <v>6600</v>
      </c>
      <c r="O209" s="33">
        <v>100</v>
      </c>
      <c r="P209" s="33">
        <f t="shared" si="109"/>
        <v>6600</v>
      </c>
    </row>
    <row r="210" spans="1:16" s="3" customFormat="1" ht="19.5" customHeight="1">
      <c r="A210" s="17" t="s">
        <v>215</v>
      </c>
      <c r="B210" s="18"/>
      <c r="C210" s="19">
        <f aca="true" t="shared" si="113" ref="C210:M210">SUM(C211)</f>
        <v>52</v>
      </c>
      <c r="D210" s="36">
        <f t="shared" si="113"/>
        <v>0</v>
      </c>
      <c r="E210" s="36">
        <f t="shared" si="113"/>
        <v>0</v>
      </c>
      <c r="F210" s="36">
        <f t="shared" si="113"/>
        <v>52</v>
      </c>
      <c r="G210" s="36">
        <f t="shared" si="113"/>
        <v>0</v>
      </c>
      <c r="H210" s="19">
        <f t="shared" si="113"/>
        <v>0</v>
      </c>
      <c r="I210" s="36">
        <f t="shared" si="113"/>
        <v>0</v>
      </c>
      <c r="J210" s="36">
        <f t="shared" si="113"/>
        <v>0</v>
      </c>
      <c r="K210" s="36">
        <f t="shared" si="113"/>
        <v>0</v>
      </c>
      <c r="L210" s="36">
        <f t="shared" si="113"/>
        <v>0</v>
      </c>
      <c r="M210" s="36"/>
      <c r="N210" s="36">
        <f>SUM(N211)</f>
        <v>9360</v>
      </c>
      <c r="O210" s="36"/>
      <c r="P210" s="36">
        <f>SUM(P211)</f>
        <v>9360</v>
      </c>
    </row>
    <row r="211" spans="1:16" ht="19.5" customHeight="1">
      <c r="A211" s="34"/>
      <c r="B211" s="25" t="s">
        <v>216</v>
      </c>
      <c r="C211" s="24">
        <f>SUM(D211,E211,F211,G211)</f>
        <v>52</v>
      </c>
      <c r="D211" s="26"/>
      <c r="E211" s="26"/>
      <c r="F211" s="26">
        <v>52</v>
      </c>
      <c r="G211" s="26"/>
      <c r="H211" s="24">
        <f>SUM(I211,J211,K211,L211)</f>
        <v>0</v>
      </c>
      <c r="I211" s="26"/>
      <c r="J211" s="26"/>
      <c r="K211" s="26"/>
      <c r="L211" s="26"/>
      <c r="M211" s="33">
        <v>100</v>
      </c>
      <c r="N211" s="33">
        <f t="shared" si="108"/>
        <v>9360</v>
      </c>
      <c r="O211" s="33">
        <v>100</v>
      </c>
      <c r="P211" s="33">
        <f>ROUND(N211*1,0)</f>
        <v>9360</v>
      </c>
    </row>
    <row r="212" spans="1:16" s="3" customFormat="1" ht="19.5" customHeight="1">
      <c r="A212" s="20" t="s">
        <v>217</v>
      </c>
      <c r="B212" s="18"/>
      <c r="C212" s="19">
        <f aca="true" t="shared" si="114" ref="C212:M212">SUM(C213)</f>
        <v>74</v>
      </c>
      <c r="D212" s="36">
        <f t="shared" si="114"/>
        <v>0</v>
      </c>
      <c r="E212" s="36">
        <f t="shared" si="114"/>
        <v>0</v>
      </c>
      <c r="F212" s="36">
        <f t="shared" si="114"/>
        <v>74</v>
      </c>
      <c r="G212" s="36">
        <f t="shared" si="114"/>
        <v>0</v>
      </c>
      <c r="H212" s="19">
        <f t="shared" si="114"/>
        <v>7</v>
      </c>
      <c r="I212" s="36">
        <f t="shared" si="114"/>
        <v>0</v>
      </c>
      <c r="J212" s="36">
        <f t="shared" si="114"/>
        <v>0</v>
      </c>
      <c r="K212" s="36">
        <f t="shared" si="114"/>
        <v>7</v>
      </c>
      <c r="L212" s="36">
        <f t="shared" si="114"/>
        <v>0</v>
      </c>
      <c r="M212" s="36"/>
      <c r="N212" s="36">
        <f>SUM(N213)</f>
        <v>15472.5</v>
      </c>
      <c r="O212" s="36"/>
      <c r="P212" s="36">
        <f>SUM(P213)</f>
        <v>15473</v>
      </c>
    </row>
    <row r="213" spans="1:16" ht="19.5" customHeight="1">
      <c r="A213" s="22"/>
      <c r="B213" s="25" t="s">
        <v>218</v>
      </c>
      <c r="C213" s="24">
        <f>SUM(D213,E213,F213,G213)</f>
        <v>74</v>
      </c>
      <c r="D213" s="26"/>
      <c r="E213" s="26"/>
      <c r="F213" s="26">
        <v>74</v>
      </c>
      <c r="G213" s="26"/>
      <c r="H213" s="24">
        <f>SUM(I213,J213,K213,L213)</f>
        <v>7</v>
      </c>
      <c r="I213" s="26"/>
      <c r="J213" s="26"/>
      <c r="K213" s="26">
        <v>7</v>
      </c>
      <c r="L213" s="26"/>
      <c r="M213" s="33">
        <v>100</v>
      </c>
      <c r="N213" s="33">
        <f t="shared" si="108"/>
        <v>15472.5</v>
      </c>
      <c r="O213" s="33">
        <v>100</v>
      </c>
      <c r="P213" s="33">
        <f>ROUND(N213*1,0)</f>
        <v>15473</v>
      </c>
    </row>
    <row r="214" spans="1:16" s="3" customFormat="1" ht="19.5" customHeight="1">
      <c r="A214" s="17" t="s">
        <v>219</v>
      </c>
      <c r="B214" s="18"/>
      <c r="C214" s="19">
        <f aca="true" t="shared" si="115" ref="C214:M214">SUM(C215)</f>
        <v>40</v>
      </c>
      <c r="D214" s="19">
        <f t="shared" si="115"/>
        <v>0</v>
      </c>
      <c r="E214" s="19">
        <f t="shared" si="115"/>
        <v>0</v>
      </c>
      <c r="F214" s="19">
        <f t="shared" si="115"/>
        <v>40</v>
      </c>
      <c r="G214" s="19">
        <f t="shared" si="115"/>
        <v>0</v>
      </c>
      <c r="H214" s="19">
        <f t="shared" si="115"/>
        <v>8</v>
      </c>
      <c r="I214" s="19">
        <f t="shared" si="115"/>
        <v>0</v>
      </c>
      <c r="J214" s="19">
        <f t="shared" si="115"/>
        <v>0</v>
      </c>
      <c r="K214" s="19">
        <f t="shared" si="115"/>
        <v>8</v>
      </c>
      <c r="L214" s="19">
        <f t="shared" si="115"/>
        <v>0</v>
      </c>
      <c r="M214" s="19"/>
      <c r="N214" s="19">
        <f>SUM(N215)</f>
        <v>9660</v>
      </c>
      <c r="O214" s="19"/>
      <c r="P214" s="19">
        <f>SUM(P215)</f>
        <v>9660</v>
      </c>
    </row>
    <row r="215" spans="1:16" ht="19.5" customHeight="1">
      <c r="A215" s="22"/>
      <c r="B215" s="25" t="s">
        <v>220</v>
      </c>
      <c r="C215" s="24">
        <f>SUM(D215,E215,F215,G215)</f>
        <v>40</v>
      </c>
      <c r="D215" s="26"/>
      <c r="E215" s="26"/>
      <c r="F215" s="26">
        <v>40</v>
      </c>
      <c r="G215" s="26"/>
      <c r="H215" s="24">
        <f>SUM(I215,J215,K215,L215)</f>
        <v>8</v>
      </c>
      <c r="I215" s="26"/>
      <c r="J215" s="26"/>
      <c r="K215" s="26">
        <v>8</v>
      </c>
      <c r="L215" s="26"/>
      <c r="M215" s="33">
        <v>100</v>
      </c>
      <c r="N215" s="33">
        <f t="shared" si="108"/>
        <v>9660</v>
      </c>
      <c r="O215" s="33">
        <v>100</v>
      </c>
      <c r="P215" s="33">
        <f>ROUND(N215*1,0)</f>
        <v>9660</v>
      </c>
    </row>
    <row r="216" spans="1:16" s="3" customFormat="1" ht="19.5" customHeight="1">
      <c r="A216" s="17" t="s">
        <v>221</v>
      </c>
      <c r="B216" s="18"/>
      <c r="C216" s="19">
        <f aca="true" t="shared" si="116" ref="C216:M216">SUM(C217)</f>
        <v>33</v>
      </c>
      <c r="D216" s="19">
        <f t="shared" si="116"/>
        <v>0</v>
      </c>
      <c r="E216" s="19">
        <f t="shared" si="116"/>
        <v>1</v>
      </c>
      <c r="F216" s="19">
        <f t="shared" si="116"/>
        <v>32</v>
      </c>
      <c r="G216" s="19">
        <f t="shared" si="116"/>
        <v>0</v>
      </c>
      <c r="H216" s="19">
        <f t="shared" si="116"/>
        <v>1</v>
      </c>
      <c r="I216" s="19">
        <f t="shared" si="116"/>
        <v>0</v>
      </c>
      <c r="J216" s="19">
        <f t="shared" si="116"/>
        <v>0</v>
      </c>
      <c r="K216" s="19">
        <f t="shared" si="116"/>
        <v>1</v>
      </c>
      <c r="L216" s="19">
        <f t="shared" si="116"/>
        <v>0</v>
      </c>
      <c r="M216" s="19"/>
      <c r="N216" s="19">
        <f>SUM(N217)</f>
        <v>6247.5</v>
      </c>
      <c r="O216" s="19"/>
      <c r="P216" s="19">
        <f>SUM(P217)</f>
        <v>6248</v>
      </c>
    </row>
    <row r="217" spans="1:16" ht="19.5" customHeight="1">
      <c r="A217" s="22"/>
      <c r="B217" s="25" t="s">
        <v>222</v>
      </c>
      <c r="C217" s="24">
        <f>SUM(D217,E217,F217,G217)</f>
        <v>33</v>
      </c>
      <c r="D217" s="26"/>
      <c r="E217" s="26">
        <v>1</v>
      </c>
      <c r="F217" s="26">
        <v>32</v>
      </c>
      <c r="G217" s="26">
        <v>0</v>
      </c>
      <c r="H217" s="24">
        <f>SUM(I217,J217,K217,L217)</f>
        <v>1</v>
      </c>
      <c r="I217" s="26"/>
      <c r="J217" s="26"/>
      <c r="K217" s="26">
        <v>1</v>
      </c>
      <c r="L217" s="26"/>
      <c r="M217" s="33">
        <v>100</v>
      </c>
      <c r="N217" s="33">
        <f t="shared" si="108"/>
        <v>6247.5</v>
      </c>
      <c r="O217" s="33">
        <v>100</v>
      </c>
      <c r="P217" s="33">
        <f>ROUND(N217*1,0)</f>
        <v>6248</v>
      </c>
    </row>
    <row r="218" spans="1:16" s="3" customFormat="1" ht="19.5" customHeight="1">
      <c r="A218" s="17" t="s">
        <v>223</v>
      </c>
      <c r="B218" s="18"/>
      <c r="C218" s="19">
        <f>SUM(C219,C221,C223,C225)</f>
        <v>462</v>
      </c>
      <c r="D218" s="19">
        <f aca="true" t="shared" si="117" ref="D218:O218">SUM(D219,D221,D223,D225)</f>
        <v>1</v>
      </c>
      <c r="E218" s="19">
        <f t="shared" si="117"/>
        <v>89</v>
      </c>
      <c r="F218" s="19">
        <f t="shared" si="117"/>
        <v>217</v>
      </c>
      <c r="G218" s="19">
        <f t="shared" si="117"/>
        <v>155</v>
      </c>
      <c r="H218" s="19">
        <f t="shared" si="117"/>
        <v>132</v>
      </c>
      <c r="I218" s="19">
        <f t="shared" si="117"/>
        <v>2</v>
      </c>
      <c r="J218" s="19">
        <f t="shared" si="117"/>
        <v>50</v>
      </c>
      <c r="K218" s="19">
        <f t="shared" si="117"/>
        <v>80</v>
      </c>
      <c r="L218" s="19">
        <f t="shared" si="117"/>
        <v>0</v>
      </c>
      <c r="M218" s="19"/>
      <c r="N218" s="19">
        <f>SUM(N219,N221,N223,N225)</f>
        <v>123750</v>
      </c>
      <c r="O218" s="19"/>
      <c r="P218" s="19">
        <f>SUM(P219,P221,P223,P225)</f>
        <v>123750</v>
      </c>
    </row>
    <row r="219" spans="1:16" ht="19.5" customHeight="1">
      <c r="A219" s="22" t="s">
        <v>99</v>
      </c>
      <c r="B219" s="25"/>
      <c r="C219" s="24">
        <f aca="true" t="shared" si="118" ref="C219:L219">SUM(C220)</f>
        <v>343</v>
      </c>
      <c r="D219" s="26">
        <f t="shared" si="118"/>
        <v>0</v>
      </c>
      <c r="E219" s="26">
        <f t="shared" si="118"/>
        <v>87</v>
      </c>
      <c r="F219" s="26">
        <f t="shared" si="118"/>
        <v>151</v>
      </c>
      <c r="G219" s="26">
        <f t="shared" si="118"/>
        <v>105</v>
      </c>
      <c r="H219" s="24">
        <f t="shared" si="118"/>
        <v>132</v>
      </c>
      <c r="I219" s="26">
        <f t="shared" si="118"/>
        <v>2</v>
      </c>
      <c r="J219" s="26">
        <f t="shared" si="118"/>
        <v>50</v>
      </c>
      <c r="K219" s="26">
        <f t="shared" si="118"/>
        <v>80</v>
      </c>
      <c r="L219" s="26">
        <f t="shared" si="118"/>
        <v>0</v>
      </c>
      <c r="M219" s="33">
        <v>100</v>
      </c>
      <c r="N219" s="33">
        <f t="shared" si="108"/>
        <v>102330</v>
      </c>
      <c r="O219" s="33">
        <v>100</v>
      </c>
      <c r="P219" s="33">
        <f aca="true" t="shared" si="119" ref="P219:P226">ROUND(N219*1,0)</f>
        <v>102330</v>
      </c>
    </row>
    <row r="220" spans="1:16" ht="19.5" customHeight="1">
      <c r="A220" s="22"/>
      <c r="B220" s="25" t="s">
        <v>224</v>
      </c>
      <c r="C220" s="24">
        <f>SUM(D220,E220,F220,G220)</f>
        <v>343</v>
      </c>
      <c r="D220" s="26"/>
      <c r="E220" s="26">
        <v>87</v>
      </c>
      <c r="F220" s="26">
        <v>151</v>
      </c>
      <c r="G220" s="26">
        <v>105</v>
      </c>
      <c r="H220" s="24">
        <f>SUM(I220,J220,K220,L220)</f>
        <v>132</v>
      </c>
      <c r="I220" s="26">
        <v>2</v>
      </c>
      <c r="J220" s="26">
        <v>50</v>
      </c>
      <c r="K220" s="26">
        <v>80</v>
      </c>
      <c r="L220" s="26"/>
      <c r="M220" s="33">
        <v>100</v>
      </c>
      <c r="N220" s="33">
        <f t="shared" si="108"/>
        <v>102330</v>
      </c>
      <c r="O220" s="33">
        <v>100</v>
      </c>
      <c r="P220" s="33">
        <f t="shared" si="119"/>
        <v>102330</v>
      </c>
    </row>
    <row r="221" spans="1:16" ht="19.5" customHeight="1">
      <c r="A221" s="22" t="s">
        <v>225</v>
      </c>
      <c r="B221" s="25"/>
      <c r="C221" s="24">
        <f aca="true" t="shared" si="120" ref="C221:L221">SUM(C222)</f>
        <v>65</v>
      </c>
      <c r="D221" s="26">
        <f t="shared" si="120"/>
        <v>1</v>
      </c>
      <c r="E221" s="26">
        <f t="shared" si="120"/>
        <v>1</v>
      </c>
      <c r="F221" s="26">
        <f t="shared" si="120"/>
        <v>30</v>
      </c>
      <c r="G221" s="26">
        <f t="shared" si="120"/>
        <v>33</v>
      </c>
      <c r="H221" s="24">
        <f t="shared" si="120"/>
        <v>0</v>
      </c>
      <c r="I221" s="26">
        <f t="shared" si="120"/>
        <v>0</v>
      </c>
      <c r="J221" s="26">
        <f t="shared" si="120"/>
        <v>0</v>
      </c>
      <c r="K221" s="26">
        <f t="shared" si="120"/>
        <v>0</v>
      </c>
      <c r="L221" s="26">
        <f t="shared" si="120"/>
        <v>0</v>
      </c>
      <c r="M221" s="33">
        <v>100</v>
      </c>
      <c r="N221" s="33">
        <f t="shared" si="108"/>
        <v>11700</v>
      </c>
      <c r="O221" s="33">
        <v>100</v>
      </c>
      <c r="P221" s="33">
        <f t="shared" si="119"/>
        <v>11700</v>
      </c>
    </row>
    <row r="222" spans="1:16" ht="19.5" customHeight="1">
      <c r="A222" s="22"/>
      <c r="B222" s="25" t="s">
        <v>226</v>
      </c>
      <c r="C222" s="24">
        <f>SUM(D222,E222,F222,G222)</f>
        <v>65</v>
      </c>
      <c r="D222" s="26">
        <v>1</v>
      </c>
      <c r="E222" s="26">
        <v>1</v>
      </c>
      <c r="F222" s="26">
        <v>30</v>
      </c>
      <c r="G222" s="26">
        <v>33</v>
      </c>
      <c r="H222" s="24">
        <f>SUM(I222,J222,K222,L222)</f>
        <v>0</v>
      </c>
      <c r="I222" s="26"/>
      <c r="J222" s="26"/>
      <c r="K222" s="26"/>
      <c r="L222" s="26"/>
      <c r="M222" s="33">
        <v>100</v>
      </c>
      <c r="N222" s="33">
        <f t="shared" si="108"/>
        <v>11700</v>
      </c>
      <c r="O222" s="33">
        <v>100</v>
      </c>
      <c r="P222" s="33">
        <f t="shared" si="119"/>
        <v>11700</v>
      </c>
    </row>
    <row r="223" spans="1:16" ht="19.5" customHeight="1">
      <c r="A223" s="22" t="s">
        <v>227</v>
      </c>
      <c r="B223" s="25"/>
      <c r="C223" s="24">
        <f aca="true" t="shared" si="121" ref="C223:L223">SUM(C224)</f>
        <v>23</v>
      </c>
      <c r="D223" s="26">
        <f t="shared" si="121"/>
        <v>0</v>
      </c>
      <c r="E223" s="26">
        <f t="shared" si="121"/>
        <v>1</v>
      </c>
      <c r="F223" s="26">
        <f t="shared" si="121"/>
        <v>15</v>
      </c>
      <c r="G223" s="26">
        <f t="shared" si="121"/>
        <v>7</v>
      </c>
      <c r="H223" s="24">
        <f t="shared" si="121"/>
        <v>0</v>
      </c>
      <c r="I223" s="26">
        <f t="shared" si="121"/>
        <v>0</v>
      </c>
      <c r="J223" s="26">
        <f t="shared" si="121"/>
        <v>0</v>
      </c>
      <c r="K223" s="26">
        <f t="shared" si="121"/>
        <v>0</v>
      </c>
      <c r="L223" s="26">
        <f t="shared" si="121"/>
        <v>0</v>
      </c>
      <c r="M223" s="33">
        <v>100</v>
      </c>
      <c r="N223" s="33">
        <f t="shared" si="108"/>
        <v>4140</v>
      </c>
      <c r="O223" s="33">
        <v>100</v>
      </c>
      <c r="P223" s="33">
        <f t="shared" si="119"/>
        <v>4140</v>
      </c>
    </row>
    <row r="224" spans="1:16" ht="19.5" customHeight="1">
      <c r="A224" s="22"/>
      <c r="B224" s="25" t="s">
        <v>228</v>
      </c>
      <c r="C224" s="24">
        <f>SUM(D224,E224,F224,G224)</f>
        <v>23</v>
      </c>
      <c r="D224" s="26">
        <v>0</v>
      </c>
      <c r="E224" s="26">
        <v>1</v>
      </c>
      <c r="F224" s="26">
        <v>15</v>
      </c>
      <c r="G224" s="26">
        <v>7</v>
      </c>
      <c r="H224" s="24">
        <f>SUM(I224,J224,K224,L224)</f>
        <v>0</v>
      </c>
      <c r="I224" s="26"/>
      <c r="J224" s="26"/>
      <c r="K224" s="26"/>
      <c r="L224" s="26"/>
      <c r="M224" s="33">
        <v>100</v>
      </c>
      <c r="N224" s="33">
        <f t="shared" si="108"/>
        <v>4140</v>
      </c>
      <c r="O224" s="33">
        <v>100</v>
      </c>
      <c r="P224" s="33">
        <f t="shared" si="119"/>
        <v>4140</v>
      </c>
    </row>
    <row r="225" spans="1:16" ht="19.5" customHeight="1">
      <c r="A225" s="22" t="s">
        <v>229</v>
      </c>
      <c r="B225" s="25"/>
      <c r="C225" s="24">
        <f aca="true" t="shared" si="122" ref="C225:L225">SUM(C226)</f>
        <v>31</v>
      </c>
      <c r="D225" s="26">
        <f t="shared" si="122"/>
        <v>0</v>
      </c>
      <c r="E225" s="26">
        <f t="shared" si="122"/>
        <v>0</v>
      </c>
      <c r="F225" s="26">
        <f t="shared" si="122"/>
        <v>21</v>
      </c>
      <c r="G225" s="26">
        <f t="shared" si="122"/>
        <v>10</v>
      </c>
      <c r="H225" s="24">
        <f t="shared" si="122"/>
        <v>0</v>
      </c>
      <c r="I225" s="26">
        <f t="shared" si="122"/>
        <v>0</v>
      </c>
      <c r="J225" s="26">
        <f t="shared" si="122"/>
        <v>0</v>
      </c>
      <c r="K225" s="26">
        <f t="shared" si="122"/>
        <v>0</v>
      </c>
      <c r="L225" s="26">
        <f t="shared" si="122"/>
        <v>0</v>
      </c>
      <c r="M225" s="33">
        <v>100</v>
      </c>
      <c r="N225" s="33">
        <f t="shared" si="108"/>
        <v>5580</v>
      </c>
      <c r="O225" s="33">
        <v>100</v>
      </c>
      <c r="P225" s="33">
        <f t="shared" si="119"/>
        <v>5580</v>
      </c>
    </row>
    <row r="226" spans="1:16" ht="19.5" customHeight="1">
      <c r="A226" s="22"/>
      <c r="B226" s="25" t="s">
        <v>230</v>
      </c>
      <c r="C226" s="24">
        <f>SUM(D226,E226,F226,G226)</f>
        <v>31</v>
      </c>
      <c r="D226" s="26"/>
      <c r="E226" s="26"/>
      <c r="F226" s="26">
        <v>21</v>
      </c>
      <c r="G226" s="26">
        <v>10</v>
      </c>
      <c r="H226" s="24">
        <f>SUM(I226,J226,K226,L226)</f>
        <v>0</v>
      </c>
      <c r="I226" s="26"/>
      <c r="J226" s="26"/>
      <c r="K226" s="26">
        <v>0</v>
      </c>
      <c r="L226" s="26"/>
      <c r="M226" s="33">
        <v>100</v>
      </c>
      <c r="N226" s="33">
        <f t="shared" si="108"/>
        <v>5580</v>
      </c>
      <c r="O226" s="33">
        <v>100</v>
      </c>
      <c r="P226" s="33">
        <f t="shared" si="119"/>
        <v>5580</v>
      </c>
    </row>
    <row r="227" spans="1:16" s="3" customFormat="1" ht="19.5" customHeight="1">
      <c r="A227" s="17" t="s">
        <v>231</v>
      </c>
      <c r="B227" s="18"/>
      <c r="C227" s="19">
        <f aca="true" t="shared" si="123" ref="C227:M227">SUM(C228)</f>
        <v>107</v>
      </c>
      <c r="D227" s="19">
        <f t="shared" si="123"/>
        <v>0</v>
      </c>
      <c r="E227" s="19">
        <f t="shared" si="123"/>
        <v>13</v>
      </c>
      <c r="F227" s="19">
        <f t="shared" si="123"/>
        <v>94</v>
      </c>
      <c r="G227" s="19">
        <f t="shared" si="123"/>
        <v>0</v>
      </c>
      <c r="H227" s="19">
        <f t="shared" si="123"/>
        <v>0</v>
      </c>
      <c r="I227" s="19">
        <f t="shared" si="123"/>
        <v>0</v>
      </c>
      <c r="J227" s="19">
        <f t="shared" si="123"/>
        <v>0</v>
      </c>
      <c r="K227" s="19">
        <f t="shared" si="123"/>
        <v>0</v>
      </c>
      <c r="L227" s="19">
        <f t="shared" si="123"/>
        <v>0</v>
      </c>
      <c r="M227" s="19"/>
      <c r="N227" s="19">
        <f>SUM(N228)</f>
        <v>19260</v>
      </c>
      <c r="O227" s="19"/>
      <c r="P227" s="19">
        <f>SUM(P228)</f>
        <v>19260</v>
      </c>
    </row>
    <row r="228" spans="1:16" ht="19.5" customHeight="1">
      <c r="A228" s="22"/>
      <c r="B228" s="25" t="s">
        <v>232</v>
      </c>
      <c r="C228" s="24">
        <f>SUM(D228,E228,F228,G228)</f>
        <v>107</v>
      </c>
      <c r="D228" s="26"/>
      <c r="E228" s="26">
        <v>13</v>
      </c>
      <c r="F228" s="26">
        <v>94</v>
      </c>
      <c r="G228" s="26"/>
      <c r="H228" s="24">
        <f>SUM(I228,J228,K228,L228)</f>
        <v>0</v>
      </c>
      <c r="I228" s="26"/>
      <c r="J228" s="26"/>
      <c r="K228" s="26"/>
      <c r="L228" s="26"/>
      <c r="M228" s="33">
        <v>100</v>
      </c>
      <c r="N228" s="33">
        <f t="shared" si="108"/>
        <v>19260</v>
      </c>
      <c r="O228" s="33">
        <v>100</v>
      </c>
      <c r="P228" s="33">
        <f>ROUND(N228*1,0)</f>
        <v>19260</v>
      </c>
    </row>
    <row r="229" spans="1:16" s="3" customFormat="1" ht="19.5" customHeight="1">
      <c r="A229" s="17" t="s">
        <v>233</v>
      </c>
      <c r="B229" s="18"/>
      <c r="C229" s="19">
        <f>SUM(C230,C232)</f>
        <v>79</v>
      </c>
      <c r="D229" s="19">
        <f aca="true" t="shared" si="124" ref="D229:O229">SUM(D230,D232)</f>
        <v>0</v>
      </c>
      <c r="E229" s="19">
        <f t="shared" si="124"/>
        <v>4</v>
      </c>
      <c r="F229" s="19">
        <f t="shared" si="124"/>
        <v>75</v>
      </c>
      <c r="G229" s="19">
        <f t="shared" si="124"/>
        <v>0</v>
      </c>
      <c r="H229" s="19">
        <f t="shared" si="124"/>
        <v>23</v>
      </c>
      <c r="I229" s="19">
        <f t="shared" si="124"/>
        <v>0</v>
      </c>
      <c r="J229" s="19">
        <f t="shared" si="124"/>
        <v>3</v>
      </c>
      <c r="K229" s="19">
        <f t="shared" si="124"/>
        <v>20</v>
      </c>
      <c r="L229" s="19">
        <f t="shared" si="124"/>
        <v>0</v>
      </c>
      <c r="M229" s="19"/>
      <c r="N229" s="19">
        <f>SUM(N230,N232)</f>
        <v>21292.5</v>
      </c>
      <c r="O229" s="19"/>
      <c r="P229" s="19">
        <f>SUM(P230,P232)</f>
        <v>21293</v>
      </c>
    </row>
    <row r="230" spans="1:16" ht="19.5" customHeight="1">
      <c r="A230" s="22" t="s">
        <v>234</v>
      </c>
      <c r="B230" s="25"/>
      <c r="C230" s="24">
        <f aca="true" t="shared" si="125" ref="C230:L230">SUM(C231)</f>
        <v>51</v>
      </c>
      <c r="D230" s="26">
        <f t="shared" si="125"/>
        <v>0</v>
      </c>
      <c r="E230" s="26">
        <f t="shared" si="125"/>
        <v>0</v>
      </c>
      <c r="F230" s="26">
        <f t="shared" si="125"/>
        <v>51</v>
      </c>
      <c r="G230" s="26">
        <f t="shared" si="125"/>
        <v>0</v>
      </c>
      <c r="H230" s="24">
        <f t="shared" si="125"/>
        <v>20</v>
      </c>
      <c r="I230" s="26">
        <f t="shared" si="125"/>
        <v>0</v>
      </c>
      <c r="J230" s="26">
        <f t="shared" si="125"/>
        <v>0</v>
      </c>
      <c r="K230" s="26">
        <f t="shared" si="125"/>
        <v>20</v>
      </c>
      <c r="L230" s="26">
        <f t="shared" si="125"/>
        <v>0</v>
      </c>
      <c r="M230" s="33">
        <v>100</v>
      </c>
      <c r="N230" s="33">
        <f t="shared" si="108"/>
        <v>15330</v>
      </c>
      <c r="O230" s="33">
        <v>100</v>
      </c>
      <c r="P230" s="33">
        <f>ROUND(N230*1,0)</f>
        <v>15330</v>
      </c>
    </row>
    <row r="231" spans="1:16" ht="19.5" customHeight="1">
      <c r="A231" s="22"/>
      <c r="B231" s="25" t="s">
        <v>235</v>
      </c>
      <c r="C231" s="24">
        <f>SUM(D231,E231,F231,G231)</f>
        <v>51</v>
      </c>
      <c r="D231" s="26"/>
      <c r="E231" s="26"/>
      <c r="F231" s="26">
        <v>51</v>
      </c>
      <c r="G231" s="26"/>
      <c r="H231" s="24">
        <f>SUM(I231,J231,K231,L231)</f>
        <v>20</v>
      </c>
      <c r="I231" s="26"/>
      <c r="J231" s="26"/>
      <c r="K231" s="26">
        <v>20</v>
      </c>
      <c r="L231" s="26"/>
      <c r="M231" s="33">
        <v>100</v>
      </c>
      <c r="N231" s="33">
        <f t="shared" si="108"/>
        <v>15330</v>
      </c>
      <c r="O231" s="33">
        <v>100</v>
      </c>
      <c r="P231" s="33">
        <f>ROUND(N231*1,0)</f>
        <v>15330</v>
      </c>
    </row>
    <row r="232" spans="1:16" ht="19.5" customHeight="1">
      <c r="A232" s="22" t="s">
        <v>236</v>
      </c>
      <c r="B232" s="25"/>
      <c r="C232" s="24">
        <f aca="true" t="shared" si="126" ref="C232:L232">SUM(C233)</f>
        <v>28</v>
      </c>
      <c r="D232" s="26">
        <f t="shared" si="126"/>
        <v>0</v>
      </c>
      <c r="E232" s="26">
        <f t="shared" si="126"/>
        <v>4</v>
      </c>
      <c r="F232" s="26">
        <f t="shared" si="126"/>
        <v>24</v>
      </c>
      <c r="G232" s="26">
        <f t="shared" si="126"/>
        <v>0</v>
      </c>
      <c r="H232" s="24">
        <f t="shared" si="126"/>
        <v>3</v>
      </c>
      <c r="I232" s="26">
        <f t="shared" si="126"/>
        <v>0</v>
      </c>
      <c r="J232" s="26">
        <f t="shared" si="126"/>
        <v>3</v>
      </c>
      <c r="K232" s="26">
        <f t="shared" si="126"/>
        <v>0</v>
      </c>
      <c r="L232" s="26">
        <f t="shared" si="126"/>
        <v>0</v>
      </c>
      <c r="M232" s="33">
        <v>100</v>
      </c>
      <c r="N232" s="33">
        <f t="shared" si="108"/>
        <v>5962.5</v>
      </c>
      <c r="O232" s="33">
        <v>100</v>
      </c>
      <c r="P232" s="33">
        <f>ROUND(N232*1,0)</f>
        <v>5963</v>
      </c>
    </row>
    <row r="233" spans="1:16" ht="19.5" customHeight="1">
      <c r="A233" s="22"/>
      <c r="B233" s="25" t="s">
        <v>237</v>
      </c>
      <c r="C233" s="24">
        <f>SUM(D233,E233,F233,G233)</f>
        <v>28</v>
      </c>
      <c r="D233" s="26"/>
      <c r="E233" s="26">
        <v>4</v>
      </c>
      <c r="F233" s="26">
        <v>24</v>
      </c>
      <c r="G233" s="26"/>
      <c r="H233" s="24">
        <f>SUM(I233,J233,K233,L233)</f>
        <v>3</v>
      </c>
      <c r="I233" s="26"/>
      <c r="J233" s="26">
        <v>3</v>
      </c>
      <c r="K233" s="26"/>
      <c r="L233" s="26"/>
      <c r="M233" s="33">
        <v>100</v>
      </c>
      <c r="N233" s="33">
        <f t="shared" si="108"/>
        <v>5962.5</v>
      </c>
      <c r="O233" s="33">
        <v>100</v>
      </c>
      <c r="P233" s="33">
        <f>ROUND(N233*1,0)</f>
        <v>5963</v>
      </c>
    </row>
    <row r="234" spans="1:16" s="3" customFormat="1" ht="19.5" customHeight="1">
      <c r="A234" s="20" t="s">
        <v>238</v>
      </c>
      <c r="B234" s="21"/>
      <c r="C234" s="19">
        <f aca="true" t="shared" si="127" ref="C234:M234">SUM(C235)</f>
        <v>52</v>
      </c>
      <c r="D234" s="36">
        <f t="shared" si="127"/>
        <v>2</v>
      </c>
      <c r="E234" s="36">
        <f t="shared" si="127"/>
        <v>0</v>
      </c>
      <c r="F234" s="36">
        <f t="shared" si="127"/>
        <v>50</v>
      </c>
      <c r="G234" s="36">
        <f t="shared" si="127"/>
        <v>0</v>
      </c>
      <c r="H234" s="19">
        <f t="shared" si="127"/>
        <v>12</v>
      </c>
      <c r="I234" s="36">
        <f t="shared" si="127"/>
        <v>0</v>
      </c>
      <c r="J234" s="36">
        <f t="shared" si="127"/>
        <v>0</v>
      </c>
      <c r="K234" s="36">
        <f t="shared" si="127"/>
        <v>12</v>
      </c>
      <c r="L234" s="36">
        <f t="shared" si="127"/>
        <v>0</v>
      </c>
      <c r="M234" s="36"/>
      <c r="N234" s="36">
        <f>SUM(N235)</f>
        <v>13050</v>
      </c>
      <c r="O234" s="36"/>
      <c r="P234" s="36">
        <f>SUM(P235)</f>
        <v>13050</v>
      </c>
    </row>
    <row r="235" spans="1:16" ht="19.5" customHeight="1">
      <c r="A235" s="22"/>
      <c r="B235" s="25" t="s">
        <v>239</v>
      </c>
      <c r="C235" s="24">
        <f>SUM(D235,E235,F235,G235)</f>
        <v>52</v>
      </c>
      <c r="D235" s="26">
        <v>2</v>
      </c>
      <c r="E235" s="26"/>
      <c r="F235" s="26">
        <v>50</v>
      </c>
      <c r="G235" s="26"/>
      <c r="H235" s="24">
        <f>SUM(I235,J235,K235,L235)</f>
        <v>12</v>
      </c>
      <c r="I235" s="26"/>
      <c r="J235" s="26"/>
      <c r="K235" s="26">
        <v>12</v>
      </c>
      <c r="L235" s="26"/>
      <c r="M235" s="33">
        <v>100</v>
      </c>
      <c r="N235" s="33">
        <f t="shared" si="108"/>
        <v>13050</v>
      </c>
      <c r="O235" s="33">
        <v>100</v>
      </c>
      <c r="P235" s="33">
        <f>ROUND(N235*1,0)</f>
        <v>13050</v>
      </c>
    </row>
    <row r="236" spans="1:16" s="3" customFormat="1" ht="19.5" customHeight="1">
      <c r="A236" s="17" t="s">
        <v>240</v>
      </c>
      <c r="B236" s="18"/>
      <c r="C236" s="19">
        <f>SUM(C237,C239)</f>
        <v>145</v>
      </c>
      <c r="D236" s="19">
        <f aca="true" t="shared" si="128" ref="D236:O236">SUM(D237,D239)</f>
        <v>1</v>
      </c>
      <c r="E236" s="19">
        <f t="shared" si="128"/>
        <v>38</v>
      </c>
      <c r="F236" s="19">
        <f t="shared" si="128"/>
        <v>65</v>
      </c>
      <c r="G236" s="19">
        <f t="shared" si="128"/>
        <v>41</v>
      </c>
      <c r="H236" s="19">
        <f t="shared" si="128"/>
        <v>0</v>
      </c>
      <c r="I236" s="19">
        <f t="shared" si="128"/>
        <v>0</v>
      </c>
      <c r="J236" s="19">
        <f t="shared" si="128"/>
        <v>0</v>
      </c>
      <c r="K236" s="19">
        <f t="shared" si="128"/>
        <v>0</v>
      </c>
      <c r="L236" s="19">
        <f t="shared" si="128"/>
        <v>0</v>
      </c>
      <c r="M236" s="19"/>
      <c r="N236" s="19">
        <f>SUM(N237,N239)</f>
        <v>26100</v>
      </c>
      <c r="O236" s="19"/>
      <c r="P236" s="19">
        <f>SUM(P237,P239)</f>
        <v>26100</v>
      </c>
    </row>
    <row r="237" spans="1:16" ht="19.5" customHeight="1">
      <c r="A237" s="22" t="s">
        <v>99</v>
      </c>
      <c r="B237" s="23"/>
      <c r="C237" s="24">
        <f aca="true" t="shared" si="129" ref="C237:L237">SUM(C238)</f>
        <v>84</v>
      </c>
      <c r="D237" s="24">
        <f t="shared" si="129"/>
        <v>1</v>
      </c>
      <c r="E237" s="24">
        <f t="shared" si="129"/>
        <v>36</v>
      </c>
      <c r="F237" s="24">
        <f t="shared" si="129"/>
        <v>47</v>
      </c>
      <c r="G237" s="24">
        <f t="shared" si="129"/>
        <v>0</v>
      </c>
      <c r="H237" s="24">
        <f t="shared" si="129"/>
        <v>0</v>
      </c>
      <c r="I237" s="24">
        <f t="shared" si="129"/>
        <v>0</v>
      </c>
      <c r="J237" s="24">
        <f t="shared" si="129"/>
        <v>0</v>
      </c>
      <c r="K237" s="24">
        <f t="shared" si="129"/>
        <v>0</v>
      </c>
      <c r="L237" s="24">
        <f t="shared" si="129"/>
        <v>0</v>
      </c>
      <c r="M237" s="33">
        <v>100</v>
      </c>
      <c r="N237" s="33">
        <f t="shared" si="108"/>
        <v>15120</v>
      </c>
      <c r="O237" s="33">
        <v>100</v>
      </c>
      <c r="P237" s="33">
        <f>ROUND(N237*1,0)</f>
        <v>15120</v>
      </c>
    </row>
    <row r="238" spans="1:16" ht="19.5" customHeight="1">
      <c r="A238" s="22"/>
      <c r="B238" s="23" t="s">
        <v>241</v>
      </c>
      <c r="C238" s="24">
        <v>84</v>
      </c>
      <c r="D238" s="24">
        <v>1</v>
      </c>
      <c r="E238" s="24">
        <v>36</v>
      </c>
      <c r="F238" s="24">
        <v>47</v>
      </c>
      <c r="G238" s="24"/>
      <c r="H238" s="24">
        <v>0</v>
      </c>
      <c r="I238" s="24"/>
      <c r="J238" s="24"/>
      <c r="K238" s="24"/>
      <c r="L238" s="24"/>
      <c r="M238" s="33">
        <v>100</v>
      </c>
      <c r="N238" s="33">
        <f t="shared" si="108"/>
        <v>15120</v>
      </c>
      <c r="O238" s="33">
        <v>100</v>
      </c>
      <c r="P238" s="33">
        <f>ROUND(N238*1,0)</f>
        <v>15120</v>
      </c>
    </row>
    <row r="239" spans="1:16" ht="19.5" customHeight="1">
      <c r="A239" s="34" t="s">
        <v>242</v>
      </c>
      <c r="B239" s="23"/>
      <c r="C239" s="24">
        <f aca="true" t="shared" si="130" ref="C239:L239">SUM(C240)</f>
        <v>61</v>
      </c>
      <c r="D239" s="26">
        <f t="shared" si="130"/>
        <v>0</v>
      </c>
      <c r="E239" s="26">
        <f t="shared" si="130"/>
        <v>2</v>
      </c>
      <c r="F239" s="26">
        <f t="shared" si="130"/>
        <v>18</v>
      </c>
      <c r="G239" s="26">
        <f t="shared" si="130"/>
        <v>41</v>
      </c>
      <c r="H239" s="24">
        <f t="shared" si="130"/>
        <v>0</v>
      </c>
      <c r="I239" s="26">
        <f t="shared" si="130"/>
        <v>0</v>
      </c>
      <c r="J239" s="26">
        <f t="shared" si="130"/>
        <v>0</v>
      </c>
      <c r="K239" s="26">
        <f t="shared" si="130"/>
        <v>0</v>
      </c>
      <c r="L239" s="26">
        <f t="shared" si="130"/>
        <v>0</v>
      </c>
      <c r="M239" s="33">
        <v>100</v>
      </c>
      <c r="N239" s="33">
        <f t="shared" si="108"/>
        <v>10980</v>
      </c>
      <c r="O239" s="33">
        <v>100</v>
      </c>
      <c r="P239" s="33">
        <f>ROUND(N239*1,0)</f>
        <v>10980</v>
      </c>
    </row>
    <row r="240" spans="1:16" ht="19.5" customHeight="1">
      <c r="A240" s="22"/>
      <c r="B240" s="25" t="s">
        <v>243</v>
      </c>
      <c r="C240" s="24">
        <f>SUM(D240,E240,F240,G240)</f>
        <v>61</v>
      </c>
      <c r="D240" s="26"/>
      <c r="E240" s="26">
        <v>2</v>
      </c>
      <c r="F240" s="26">
        <v>18</v>
      </c>
      <c r="G240" s="26">
        <v>41</v>
      </c>
      <c r="H240" s="24">
        <f>SUM(I240,J240,K240,L240)</f>
        <v>0</v>
      </c>
      <c r="I240" s="26"/>
      <c r="J240" s="26"/>
      <c r="K240" s="26"/>
      <c r="L240" s="26"/>
      <c r="M240" s="33">
        <v>100</v>
      </c>
      <c r="N240" s="33">
        <f t="shared" si="108"/>
        <v>10980</v>
      </c>
      <c r="O240" s="33">
        <v>100</v>
      </c>
      <c r="P240" s="33">
        <f>ROUND(N240*1,0)</f>
        <v>10980</v>
      </c>
    </row>
    <row r="241" spans="1:16" s="3" customFormat="1" ht="19.5" customHeight="1">
      <c r="A241" s="17" t="s">
        <v>244</v>
      </c>
      <c r="B241" s="18"/>
      <c r="C241" s="19">
        <f aca="true" t="shared" si="131" ref="C241:M241">SUM(C242)</f>
        <v>35</v>
      </c>
      <c r="D241" s="19">
        <f t="shared" si="131"/>
        <v>0</v>
      </c>
      <c r="E241" s="19">
        <f t="shared" si="131"/>
        <v>5</v>
      </c>
      <c r="F241" s="19">
        <f t="shared" si="131"/>
        <v>16</v>
      </c>
      <c r="G241" s="19">
        <f t="shared" si="131"/>
        <v>14</v>
      </c>
      <c r="H241" s="19">
        <f t="shared" si="131"/>
        <v>18</v>
      </c>
      <c r="I241" s="19">
        <f t="shared" si="131"/>
        <v>0</v>
      </c>
      <c r="J241" s="19">
        <f t="shared" si="131"/>
        <v>2</v>
      </c>
      <c r="K241" s="19">
        <f t="shared" si="131"/>
        <v>16</v>
      </c>
      <c r="L241" s="19">
        <f t="shared" si="131"/>
        <v>0</v>
      </c>
      <c r="M241" s="19"/>
      <c r="N241" s="19">
        <f>SUM(N242)</f>
        <v>11835</v>
      </c>
      <c r="O241" s="19"/>
      <c r="P241" s="19">
        <f>SUM(P242)</f>
        <v>11835</v>
      </c>
    </row>
    <row r="242" spans="1:16" ht="19.5" customHeight="1">
      <c r="A242" s="34"/>
      <c r="B242" s="25" t="s">
        <v>245</v>
      </c>
      <c r="C242" s="24">
        <f>SUM(D242,E242,F242,G242)</f>
        <v>35</v>
      </c>
      <c r="D242" s="24"/>
      <c r="E242" s="24">
        <v>5</v>
      </c>
      <c r="F242" s="24">
        <v>16</v>
      </c>
      <c r="G242" s="24">
        <v>14</v>
      </c>
      <c r="H242" s="24">
        <f>SUM(I242,J242,K242,L242)</f>
        <v>18</v>
      </c>
      <c r="I242" s="24"/>
      <c r="J242" s="24">
        <v>2</v>
      </c>
      <c r="K242" s="24">
        <v>16</v>
      </c>
      <c r="L242" s="24"/>
      <c r="M242" s="33">
        <v>100</v>
      </c>
      <c r="N242" s="33">
        <f t="shared" si="108"/>
        <v>11835</v>
      </c>
      <c r="O242" s="33">
        <v>100</v>
      </c>
      <c r="P242" s="33">
        <f>ROUND(N242*1,0)</f>
        <v>11835</v>
      </c>
    </row>
    <row r="243" spans="1:16" s="3" customFormat="1" ht="19.5" customHeight="1">
      <c r="A243" s="17" t="s">
        <v>246</v>
      </c>
      <c r="B243" s="18"/>
      <c r="C243" s="19">
        <f aca="true" t="shared" si="132" ref="C243:M243">SUM(C244)</f>
        <v>43</v>
      </c>
      <c r="D243" s="19">
        <f t="shared" si="132"/>
        <v>0</v>
      </c>
      <c r="E243" s="19">
        <f t="shared" si="132"/>
        <v>0</v>
      </c>
      <c r="F243" s="19">
        <f t="shared" si="132"/>
        <v>43</v>
      </c>
      <c r="G243" s="19">
        <f t="shared" si="132"/>
        <v>0</v>
      </c>
      <c r="H243" s="19">
        <f t="shared" si="132"/>
        <v>0</v>
      </c>
      <c r="I243" s="19">
        <f t="shared" si="132"/>
        <v>0</v>
      </c>
      <c r="J243" s="19">
        <f t="shared" si="132"/>
        <v>0</v>
      </c>
      <c r="K243" s="19">
        <f t="shared" si="132"/>
        <v>0</v>
      </c>
      <c r="L243" s="19">
        <f t="shared" si="132"/>
        <v>0</v>
      </c>
      <c r="M243" s="19"/>
      <c r="N243" s="19">
        <f>SUM(N244)</f>
        <v>7740</v>
      </c>
      <c r="O243" s="19"/>
      <c r="P243" s="19">
        <f>SUM(P244)</f>
        <v>7740</v>
      </c>
    </row>
    <row r="244" spans="1:16" ht="19.5" customHeight="1">
      <c r="A244" s="22"/>
      <c r="B244" s="25" t="s">
        <v>247</v>
      </c>
      <c r="C244" s="24">
        <f>SUM(D244,E244,F244,G244)</f>
        <v>43</v>
      </c>
      <c r="D244" s="26"/>
      <c r="E244" s="26"/>
      <c r="F244" s="26">
        <v>43</v>
      </c>
      <c r="G244" s="26"/>
      <c r="H244" s="24"/>
      <c r="I244" s="26"/>
      <c r="J244" s="26"/>
      <c r="K244" s="26"/>
      <c r="L244" s="26"/>
      <c r="M244" s="33">
        <v>100</v>
      </c>
      <c r="N244" s="33">
        <f t="shared" si="108"/>
        <v>7740</v>
      </c>
      <c r="O244" s="33">
        <v>100</v>
      </c>
      <c r="P244" s="33">
        <f>ROUND(N244*1,0)</f>
        <v>7740</v>
      </c>
    </row>
    <row r="245" spans="1:16" s="3" customFormat="1" ht="19.5" customHeight="1">
      <c r="A245" s="17" t="s">
        <v>248</v>
      </c>
      <c r="B245" s="18"/>
      <c r="C245" s="19">
        <f>SUM(C246,C248)</f>
        <v>137</v>
      </c>
      <c r="D245" s="19">
        <f aca="true" t="shared" si="133" ref="D245:O245">SUM(D246,D248)</f>
        <v>2</v>
      </c>
      <c r="E245" s="19">
        <f t="shared" si="133"/>
        <v>32</v>
      </c>
      <c r="F245" s="19">
        <f t="shared" si="133"/>
        <v>88</v>
      </c>
      <c r="G245" s="19">
        <f t="shared" si="133"/>
        <v>15</v>
      </c>
      <c r="H245" s="19">
        <f t="shared" si="133"/>
        <v>26</v>
      </c>
      <c r="I245" s="19">
        <f t="shared" si="133"/>
        <v>0</v>
      </c>
      <c r="J245" s="19">
        <f t="shared" si="133"/>
        <v>13</v>
      </c>
      <c r="K245" s="19">
        <f t="shared" si="133"/>
        <v>13</v>
      </c>
      <c r="L245" s="19">
        <f t="shared" si="133"/>
        <v>0</v>
      </c>
      <c r="M245" s="19"/>
      <c r="N245" s="19">
        <f>SUM(N246,N248)</f>
        <v>32655</v>
      </c>
      <c r="O245" s="19"/>
      <c r="P245" s="19">
        <f>SUM(P246,P248)</f>
        <v>32655</v>
      </c>
    </row>
    <row r="246" spans="1:16" ht="19.5" customHeight="1">
      <c r="A246" s="22" t="s">
        <v>249</v>
      </c>
      <c r="B246" s="25"/>
      <c r="C246" s="24">
        <f aca="true" t="shared" si="134" ref="C246:L246">SUM(C247)</f>
        <v>84</v>
      </c>
      <c r="D246" s="26">
        <f t="shared" si="134"/>
        <v>1</v>
      </c>
      <c r="E246" s="26">
        <f t="shared" si="134"/>
        <v>27</v>
      </c>
      <c r="F246" s="26">
        <f t="shared" si="134"/>
        <v>56</v>
      </c>
      <c r="G246" s="26">
        <f t="shared" si="134"/>
        <v>0</v>
      </c>
      <c r="H246" s="24">
        <f t="shared" si="134"/>
        <v>24</v>
      </c>
      <c r="I246" s="26">
        <f t="shared" si="134"/>
        <v>0</v>
      </c>
      <c r="J246" s="26">
        <f t="shared" si="134"/>
        <v>13</v>
      </c>
      <c r="K246" s="26">
        <f t="shared" si="134"/>
        <v>11</v>
      </c>
      <c r="L246" s="26">
        <f t="shared" si="134"/>
        <v>0</v>
      </c>
      <c r="M246" s="33">
        <v>100</v>
      </c>
      <c r="N246" s="33">
        <f t="shared" si="108"/>
        <v>22500</v>
      </c>
      <c r="O246" s="33">
        <v>100</v>
      </c>
      <c r="P246" s="33">
        <f>ROUND(N246*1,0)</f>
        <v>22500</v>
      </c>
    </row>
    <row r="247" spans="1:16" ht="19.5" customHeight="1">
      <c r="A247" s="22"/>
      <c r="B247" s="25" t="s">
        <v>250</v>
      </c>
      <c r="C247" s="24">
        <f>SUM(D247,E247,F247,G247)</f>
        <v>84</v>
      </c>
      <c r="D247" s="26">
        <v>1</v>
      </c>
      <c r="E247" s="26">
        <v>27</v>
      </c>
      <c r="F247" s="26">
        <v>56</v>
      </c>
      <c r="G247" s="26"/>
      <c r="H247" s="24">
        <f>SUM(I247,J247,K247,L247)</f>
        <v>24</v>
      </c>
      <c r="I247" s="26"/>
      <c r="J247" s="26">
        <v>13</v>
      </c>
      <c r="K247" s="26">
        <v>11</v>
      </c>
      <c r="L247" s="26"/>
      <c r="M247" s="33">
        <v>100</v>
      </c>
      <c r="N247" s="33">
        <f t="shared" si="108"/>
        <v>22500</v>
      </c>
      <c r="O247" s="33">
        <v>100</v>
      </c>
      <c r="P247" s="33">
        <f>ROUND(N247*1,0)</f>
        <v>22500</v>
      </c>
    </row>
    <row r="248" spans="1:16" ht="19.5" customHeight="1">
      <c r="A248" s="22" t="s">
        <v>251</v>
      </c>
      <c r="B248" s="25"/>
      <c r="C248" s="24">
        <f aca="true" t="shared" si="135" ref="C248:L248">SUM(C249)</f>
        <v>53</v>
      </c>
      <c r="D248" s="26">
        <f t="shared" si="135"/>
        <v>1</v>
      </c>
      <c r="E248" s="26">
        <f t="shared" si="135"/>
        <v>5</v>
      </c>
      <c r="F248" s="26">
        <f t="shared" si="135"/>
        <v>32</v>
      </c>
      <c r="G248" s="26">
        <f t="shared" si="135"/>
        <v>15</v>
      </c>
      <c r="H248" s="24">
        <f t="shared" si="135"/>
        <v>2</v>
      </c>
      <c r="I248" s="26">
        <f t="shared" si="135"/>
        <v>0</v>
      </c>
      <c r="J248" s="26">
        <f t="shared" si="135"/>
        <v>0</v>
      </c>
      <c r="K248" s="26">
        <f t="shared" si="135"/>
        <v>2</v>
      </c>
      <c r="L248" s="26">
        <f t="shared" si="135"/>
        <v>0</v>
      </c>
      <c r="M248" s="33">
        <v>100</v>
      </c>
      <c r="N248" s="33">
        <f t="shared" si="108"/>
        <v>10155</v>
      </c>
      <c r="O248" s="33">
        <v>100</v>
      </c>
      <c r="P248" s="33">
        <f>ROUND(N248*1,0)</f>
        <v>10155</v>
      </c>
    </row>
    <row r="249" spans="1:16" ht="19.5" customHeight="1">
      <c r="A249" s="22"/>
      <c r="B249" s="25" t="s">
        <v>252</v>
      </c>
      <c r="C249" s="24">
        <f>SUM(D249,E249,F249,G249)</f>
        <v>53</v>
      </c>
      <c r="D249" s="26">
        <v>1</v>
      </c>
      <c r="E249" s="26">
        <v>5</v>
      </c>
      <c r="F249" s="26">
        <v>32</v>
      </c>
      <c r="G249" s="26">
        <v>15</v>
      </c>
      <c r="H249" s="24">
        <f>SUM(I249,J249,K249,L249)</f>
        <v>2</v>
      </c>
      <c r="I249" s="26"/>
      <c r="J249" s="26"/>
      <c r="K249" s="26">
        <v>2</v>
      </c>
      <c r="L249" s="26"/>
      <c r="M249" s="33">
        <v>100</v>
      </c>
      <c r="N249" s="33">
        <f t="shared" si="108"/>
        <v>10155</v>
      </c>
      <c r="O249" s="33">
        <v>100</v>
      </c>
      <c r="P249" s="33">
        <f>ROUND(N249*1,0)</f>
        <v>10155</v>
      </c>
    </row>
    <row r="250" spans="1:16" s="3" customFormat="1" ht="19.5" customHeight="1">
      <c r="A250" s="20" t="s">
        <v>253</v>
      </c>
      <c r="B250" s="18"/>
      <c r="C250" s="19">
        <f aca="true" t="shared" si="136" ref="C250:M250">SUM(C251)</f>
        <v>63</v>
      </c>
      <c r="D250" s="36">
        <f t="shared" si="136"/>
        <v>0</v>
      </c>
      <c r="E250" s="36">
        <f t="shared" si="136"/>
        <v>12</v>
      </c>
      <c r="F250" s="36">
        <f t="shared" si="136"/>
        <v>51</v>
      </c>
      <c r="G250" s="36">
        <f t="shared" si="136"/>
        <v>0</v>
      </c>
      <c r="H250" s="19">
        <f t="shared" si="136"/>
        <v>0</v>
      </c>
      <c r="I250" s="36">
        <f t="shared" si="136"/>
        <v>0</v>
      </c>
      <c r="J250" s="36">
        <f t="shared" si="136"/>
        <v>0</v>
      </c>
      <c r="K250" s="36">
        <f t="shared" si="136"/>
        <v>0</v>
      </c>
      <c r="L250" s="36">
        <f t="shared" si="136"/>
        <v>0</v>
      </c>
      <c r="M250" s="36"/>
      <c r="N250" s="36">
        <f>SUM(N251)</f>
        <v>11340</v>
      </c>
      <c r="O250" s="36"/>
      <c r="P250" s="36">
        <f>SUM(P251)</f>
        <v>11340</v>
      </c>
    </row>
    <row r="251" spans="1:16" ht="19.5" customHeight="1">
      <c r="A251" s="22"/>
      <c r="B251" s="25" t="s">
        <v>254</v>
      </c>
      <c r="C251" s="24">
        <f>SUM(D251,E251,F251,G251)</f>
        <v>63</v>
      </c>
      <c r="D251" s="26"/>
      <c r="E251" s="26">
        <v>12</v>
      </c>
      <c r="F251" s="26">
        <v>51</v>
      </c>
      <c r="G251" s="26"/>
      <c r="H251" s="24">
        <f>SUM(I251,J251,K251,L251)</f>
        <v>0</v>
      </c>
      <c r="I251" s="26"/>
      <c r="J251" s="26"/>
      <c r="K251" s="26"/>
      <c r="L251" s="26"/>
      <c r="M251" s="33">
        <v>100</v>
      </c>
      <c r="N251" s="33">
        <f t="shared" si="108"/>
        <v>11340</v>
      </c>
      <c r="O251" s="33">
        <v>100</v>
      </c>
      <c r="P251" s="33">
        <f>ROUND(N251*1,0)</f>
        <v>11340</v>
      </c>
    </row>
    <row r="252" spans="1:16" s="3" customFormat="1" ht="19.5" customHeight="1">
      <c r="A252" s="17" t="s">
        <v>255</v>
      </c>
      <c r="B252" s="18"/>
      <c r="C252" s="19">
        <f aca="true" t="shared" si="137" ref="C252:M252">SUM(C253)</f>
        <v>60</v>
      </c>
      <c r="D252" s="19">
        <f t="shared" si="137"/>
        <v>0</v>
      </c>
      <c r="E252" s="19">
        <f t="shared" si="137"/>
        <v>1</v>
      </c>
      <c r="F252" s="19">
        <f t="shared" si="137"/>
        <v>59</v>
      </c>
      <c r="G252" s="19">
        <f t="shared" si="137"/>
        <v>0</v>
      </c>
      <c r="H252" s="19">
        <f t="shared" si="137"/>
        <v>24</v>
      </c>
      <c r="I252" s="19">
        <f t="shared" si="137"/>
        <v>0</v>
      </c>
      <c r="J252" s="19">
        <f t="shared" si="137"/>
        <v>0</v>
      </c>
      <c r="K252" s="19">
        <f t="shared" si="137"/>
        <v>24</v>
      </c>
      <c r="L252" s="19">
        <f t="shared" si="137"/>
        <v>0</v>
      </c>
      <c r="M252" s="19"/>
      <c r="N252" s="19">
        <f>SUM(N253)</f>
        <v>18180</v>
      </c>
      <c r="O252" s="19"/>
      <c r="P252" s="19">
        <f>SUM(P253)</f>
        <v>18180</v>
      </c>
    </row>
    <row r="253" spans="1:16" ht="19.5" customHeight="1">
      <c r="A253" s="22"/>
      <c r="B253" s="25" t="s">
        <v>256</v>
      </c>
      <c r="C253" s="24">
        <f>SUM(D253,E253,F253,G253)</f>
        <v>60</v>
      </c>
      <c r="D253" s="26"/>
      <c r="E253" s="26">
        <v>1</v>
      </c>
      <c r="F253" s="26">
        <v>59</v>
      </c>
      <c r="G253" s="26"/>
      <c r="H253" s="24">
        <f>SUM(I253,J253,K253,L253)</f>
        <v>24</v>
      </c>
      <c r="I253" s="26"/>
      <c r="J253" s="26"/>
      <c r="K253" s="26">
        <v>24</v>
      </c>
      <c r="L253" s="26"/>
      <c r="M253" s="33">
        <v>100</v>
      </c>
      <c r="N253" s="33">
        <f t="shared" si="108"/>
        <v>18180</v>
      </c>
      <c r="O253" s="33">
        <v>100</v>
      </c>
      <c r="P253" s="33">
        <f>ROUND(N253*1,0)</f>
        <v>18180</v>
      </c>
    </row>
    <row r="254" spans="1:13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4.2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</row>
    <row r="262" spans="1:13" ht="14.25">
      <c r="A262" s="3"/>
      <c r="B262" s="39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4.25">
      <c r="A263" s="3"/>
      <c r="B263" s="39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4.25">
      <c r="A264" s="3"/>
      <c r="B264" s="39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4.25">
      <c r="A265" s="3"/>
      <c r="B265" s="39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4.25">
      <c r="A266" s="3"/>
      <c r="B266" s="39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4.25">
      <c r="A267" s="3"/>
      <c r="B267" s="39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4.25">
      <c r="A268" s="3"/>
      <c r="B268" s="39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4.25">
      <c r="A269" s="3"/>
      <c r="B269" s="39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4.25">
      <c r="A270" s="3"/>
      <c r="B270" s="39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4.25">
      <c r="A271" s="3"/>
      <c r="B271" s="39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4.25">
      <c r="A272" s="3"/>
      <c r="B272" s="39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4.25">
      <c r="A273" s="3"/>
      <c r="B273" s="39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4.25">
      <c r="A274" s="3"/>
      <c r="B274" s="39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4.25">
      <c r="A275" s="3"/>
      <c r="B275" s="39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4.25">
      <c r="A276" s="3"/>
      <c r="B276" s="39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4.25">
      <c r="A277" s="3"/>
      <c r="B277" s="39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4.25">
      <c r="A278" s="3"/>
      <c r="B278" s="39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4.25">
      <c r="A279" s="3"/>
      <c r="B279" s="39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4.25">
      <c r="A280" s="3"/>
      <c r="B280" s="39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4.25">
      <c r="A281" s="3"/>
      <c r="B281" s="39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4.25">
      <c r="A282" s="3"/>
      <c r="B282" s="39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4.25">
      <c r="A283" s="3"/>
      <c r="B283" s="39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4.25">
      <c r="A284" s="3"/>
      <c r="B284" s="39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4.25">
      <c r="A285" s="3"/>
      <c r="B285" s="39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4.25">
      <c r="A286" s="3"/>
      <c r="B286" s="39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4.25">
      <c r="A287" s="3"/>
      <c r="B287" s="39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4.25">
      <c r="A288" s="3"/>
      <c r="B288" s="39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4.25">
      <c r="A289" s="3"/>
      <c r="B289" s="39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4.25">
      <c r="A290" s="3"/>
      <c r="B290" s="39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4.25">
      <c r="A291" s="3"/>
      <c r="B291" s="39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4.25">
      <c r="A292" s="3"/>
      <c r="B292" s="39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4.25">
      <c r="A293" s="3"/>
      <c r="B293" s="39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4.25">
      <c r="A294" s="3"/>
      <c r="B294" s="39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4.25">
      <c r="A295" s="3"/>
      <c r="B295" s="39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4.25">
      <c r="A296" s="3"/>
      <c r="B296" s="39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4.25">
      <c r="A297" s="3"/>
      <c r="B297" s="39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4.25">
      <c r="A298" s="3"/>
      <c r="B298" s="39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4.25">
      <c r="A299" s="3"/>
      <c r="B299" s="39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4.25">
      <c r="A300" s="3"/>
      <c r="B300" s="39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4.25">
      <c r="A301" s="3"/>
      <c r="B301" s="39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4.25">
      <c r="A302" s="3"/>
      <c r="B302" s="39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4.25">
      <c r="A303" s="3"/>
      <c r="B303" s="39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4.25">
      <c r="A304" s="3"/>
      <c r="B304" s="39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4.25">
      <c r="A305" s="3"/>
      <c r="B305" s="39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4.25">
      <c r="A306" s="3"/>
      <c r="B306" s="39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4.25">
      <c r="A307" s="3"/>
      <c r="B307" s="39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4.25">
      <c r="A308" s="3"/>
      <c r="B308" s="39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4.25">
      <c r="A309" s="3"/>
      <c r="B309" s="39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4.25">
      <c r="A310" s="3"/>
      <c r="B310" s="39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4.25">
      <c r="A311" s="3"/>
      <c r="B311" s="39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4.25">
      <c r="A312" s="3"/>
      <c r="B312" s="39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4.25">
      <c r="A313" s="3"/>
      <c r="B313" s="39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4.25">
      <c r="A314" s="3"/>
      <c r="B314" s="39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4.25">
      <c r="A315" s="3"/>
      <c r="B315" s="39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4.25">
      <c r="A316" s="3"/>
      <c r="B316" s="39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4.25">
      <c r="A317" s="3"/>
      <c r="B317" s="39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4.25">
      <c r="A318" s="3"/>
      <c r="B318" s="39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4.25">
      <c r="A319" s="3"/>
      <c r="B319" s="39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4.25">
      <c r="A320" s="3"/>
      <c r="B320" s="39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4.25">
      <c r="A321" s="3"/>
      <c r="B321" s="39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4.25">
      <c r="A322" s="3"/>
      <c r="B322" s="39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4.25">
      <c r="A323" s="3"/>
      <c r="B323" s="39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4.25">
      <c r="A324" s="3"/>
      <c r="B324" s="39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4.25">
      <c r="A325" s="3"/>
      <c r="B325" s="39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4.25">
      <c r="A326" s="3"/>
      <c r="B326" s="39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4.25">
      <c r="A327" s="3"/>
      <c r="B327" s="39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4.25">
      <c r="A328" s="3"/>
      <c r="B328" s="39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4.25">
      <c r="A329" s="3"/>
      <c r="B329" s="39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4.25">
      <c r="A330" s="3"/>
      <c r="B330" s="39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4.25">
      <c r="A331" s="3"/>
      <c r="B331" s="39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4.25">
      <c r="A332" s="3"/>
      <c r="B332" s="39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4.25">
      <c r="A333" s="3"/>
      <c r="B333" s="39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4.25">
      <c r="A334" s="3"/>
      <c r="B334" s="39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4.25">
      <c r="A335" s="3"/>
      <c r="B335" s="39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4.25">
      <c r="A336" s="3"/>
      <c r="B336" s="39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4.25">
      <c r="A337" s="3"/>
      <c r="B337" s="39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4.25">
      <c r="A338" s="3"/>
      <c r="B338" s="39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4.25">
      <c r="A339" s="3"/>
      <c r="B339" s="39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4.25">
      <c r="A340" s="3"/>
      <c r="B340" s="39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4.25">
      <c r="A341" s="3"/>
      <c r="B341" s="39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4.25">
      <c r="A342" s="3"/>
      <c r="B342" s="39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4.25">
      <c r="A343" s="3"/>
      <c r="B343" s="39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4.25">
      <c r="A344" s="3"/>
      <c r="B344" s="39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4.25">
      <c r="A345" s="3"/>
      <c r="B345" s="39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4.25">
      <c r="A346" s="3"/>
      <c r="B346" s="39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4.25">
      <c r="A347" s="3"/>
      <c r="B347" s="39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4.25">
      <c r="A348" s="3"/>
      <c r="B348" s="39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4.25">
      <c r="A349" s="3"/>
      <c r="B349" s="39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4.25">
      <c r="A350" s="3"/>
      <c r="B350" s="39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4.25">
      <c r="A351" s="3"/>
      <c r="B351" s="39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4.25">
      <c r="A352" s="3"/>
      <c r="B352" s="39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4.25">
      <c r="A353" s="3"/>
      <c r="B353" s="39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4.25">
      <c r="A354" s="3"/>
      <c r="B354" s="39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4.25">
      <c r="A355" s="3"/>
      <c r="B355" s="39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4.25">
      <c r="A356" s="3"/>
      <c r="B356" s="39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4.25">
      <c r="A357" s="3"/>
      <c r="B357" s="39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4.25">
      <c r="A358" s="3"/>
      <c r="B358" s="39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4.25">
      <c r="A359" s="3"/>
      <c r="B359" s="39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4.25">
      <c r="A360" s="3"/>
      <c r="B360" s="39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4.25">
      <c r="A361" s="3"/>
      <c r="B361" s="39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4.25">
      <c r="A362" s="3"/>
      <c r="B362" s="39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4.25">
      <c r="A363" s="3"/>
      <c r="B363" s="39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4.25">
      <c r="A364" s="3"/>
      <c r="B364" s="39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4.25">
      <c r="A365" s="3"/>
      <c r="B365" s="39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4.25">
      <c r="A366" s="3"/>
      <c r="B366" s="39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4.25">
      <c r="A367" s="3"/>
      <c r="B367" s="39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4.25">
      <c r="A368" s="3"/>
      <c r="B368" s="39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4.25">
      <c r="A369" s="3"/>
      <c r="B369" s="39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4.25">
      <c r="A370" s="3"/>
      <c r="B370" s="39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4.25">
      <c r="A371" s="3"/>
      <c r="B371" s="39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4.25">
      <c r="A372" s="3"/>
      <c r="B372" s="39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4.25">
      <c r="A373" s="3"/>
      <c r="B373" s="39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4.25">
      <c r="A374" s="3"/>
      <c r="B374" s="39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4.25">
      <c r="A375" s="3"/>
      <c r="B375" s="39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4.25">
      <c r="A376" s="3"/>
      <c r="B376" s="39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4.25">
      <c r="A377" s="3"/>
      <c r="B377" s="39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4.25">
      <c r="A378" s="3"/>
      <c r="B378" s="39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4.25">
      <c r="A379" s="3"/>
      <c r="B379" s="39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4.25">
      <c r="A380" s="3"/>
      <c r="B380" s="39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4.25">
      <c r="A381" s="3"/>
      <c r="B381" s="39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4.25">
      <c r="A382" s="3"/>
      <c r="B382" s="39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4.25">
      <c r="A383" s="3"/>
      <c r="B383" s="39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4.25">
      <c r="A384" s="3"/>
      <c r="B384" s="39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4.25">
      <c r="A385" s="3"/>
      <c r="B385" s="39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4.25">
      <c r="A386" s="3"/>
      <c r="B386" s="39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4.25">
      <c r="A387" s="3"/>
      <c r="B387" s="39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4.25">
      <c r="A388" s="3"/>
      <c r="B388" s="39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4.25">
      <c r="A389" s="3"/>
      <c r="B389" s="39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4.25">
      <c r="A390" s="3"/>
      <c r="B390" s="39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4.25">
      <c r="A391" s="3"/>
      <c r="B391" s="39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4.25">
      <c r="A392" s="3"/>
      <c r="B392" s="39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4.25">
      <c r="A393" s="3"/>
      <c r="B393" s="39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4.25">
      <c r="A394" s="3"/>
      <c r="B394" s="39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4.25">
      <c r="A395" s="3"/>
      <c r="B395" s="39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4.25">
      <c r="A396" s="3"/>
      <c r="B396" s="39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4.25">
      <c r="A397" s="3"/>
      <c r="B397" s="39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4.25">
      <c r="A398" s="3"/>
      <c r="B398" s="39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4.25">
      <c r="A399" s="3"/>
      <c r="B399" s="39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4.25">
      <c r="A400" s="3"/>
      <c r="B400" s="39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4.25">
      <c r="A401" s="3"/>
      <c r="B401" s="39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4.25">
      <c r="A402" s="3"/>
      <c r="B402" s="39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4.25">
      <c r="A403" s="3"/>
      <c r="B403" s="39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4.25">
      <c r="A404" s="3"/>
      <c r="B404" s="39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4.25">
      <c r="A405" s="3"/>
      <c r="B405" s="39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4.25">
      <c r="A406" s="3"/>
      <c r="B406" s="39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4.25">
      <c r="A407" s="3"/>
      <c r="B407" s="39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4.25">
      <c r="A408" s="3"/>
      <c r="B408" s="39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4.25">
      <c r="A409" s="3"/>
      <c r="B409" s="39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4.25">
      <c r="A410" s="3"/>
      <c r="B410" s="39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4.25">
      <c r="A411" s="3"/>
      <c r="B411" s="39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4.25">
      <c r="A412" s="3"/>
      <c r="B412" s="39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4.25">
      <c r="A413" s="3"/>
      <c r="B413" s="39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4.25">
      <c r="A414" s="3"/>
      <c r="B414" s="39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4.25">
      <c r="A415" s="3"/>
      <c r="B415" s="39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4.25">
      <c r="A416" s="3"/>
      <c r="B416" s="39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4.25">
      <c r="A417" s="3"/>
      <c r="B417" s="39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4.25">
      <c r="A418" s="3"/>
      <c r="B418" s="39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4.25">
      <c r="A419" s="3"/>
      <c r="B419" s="39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4.25">
      <c r="A420" s="3"/>
      <c r="B420" s="39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4.25">
      <c r="A421" s="3"/>
      <c r="B421" s="39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4.25">
      <c r="A422" s="3"/>
      <c r="B422" s="39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4.25">
      <c r="A423" s="3"/>
      <c r="B423" s="39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4.25">
      <c r="A424" s="3"/>
      <c r="B424" s="39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4.25">
      <c r="A425" s="3"/>
      <c r="B425" s="39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4.25">
      <c r="A426" s="3"/>
      <c r="B426" s="39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4.25">
      <c r="A427" s="3"/>
      <c r="B427" s="39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4.25">
      <c r="A428" s="3"/>
      <c r="B428" s="39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4.25">
      <c r="A429" s="3"/>
      <c r="B429" s="39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4.25">
      <c r="A430" s="3"/>
      <c r="B430" s="39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4.25">
      <c r="A431" s="3"/>
      <c r="B431" s="39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4.25">
      <c r="A432" s="3"/>
      <c r="B432" s="39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4.25">
      <c r="A433" s="3"/>
      <c r="B433" s="39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4.25">
      <c r="A434" s="3"/>
      <c r="B434" s="39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4.25">
      <c r="A435" s="3"/>
      <c r="B435" s="39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4.25">
      <c r="A436" s="3"/>
      <c r="B436" s="39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4.25">
      <c r="A437" s="3"/>
      <c r="B437" s="39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4.25">
      <c r="A438" s="3"/>
      <c r="B438" s="39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4.25">
      <c r="A439" s="3"/>
      <c r="B439" s="39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4.25">
      <c r="A440" s="3"/>
      <c r="B440" s="39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4.25">
      <c r="A441" s="3"/>
      <c r="B441" s="39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4.25">
      <c r="A442" s="3"/>
      <c r="B442" s="39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4.25">
      <c r="A443" s="3"/>
      <c r="B443" s="39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4.25">
      <c r="A444" s="3"/>
      <c r="B444" s="39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4.25">
      <c r="A445" s="3"/>
      <c r="B445" s="39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4.25">
      <c r="A446" s="3"/>
      <c r="B446" s="39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4.25">
      <c r="A447" s="3"/>
      <c r="B447" s="39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4.25">
      <c r="A448" s="3"/>
      <c r="B448" s="39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4.25">
      <c r="A449" s="3"/>
      <c r="B449" s="39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4.25">
      <c r="A450" s="3"/>
      <c r="B450" s="39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4.25">
      <c r="A451" s="3"/>
      <c r="B451" s="39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4.25">
      <c r="A452" s="3"/>
      <c r="B452" s="39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4.25">
      <c r="A453" s="3"/>
      <c r="B453" s="39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4.25">
      <c r="A454" s="3"/>
      <c r="B454" s="39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4.25">
      <c r="A455" s="3"/>
      <c r="B455" s="39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4.25">
      <c r="A456" s="3"/>
      <c r="B456" s="39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4.25">
      <c r="A457" s="3"/>
      <c r="B457" s="39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4.25">
      <c r="A458" s="3"/>
      <c r="B458" s="39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4.25">
      <c r="A459" s="3"/>
      <c r="B459" s="39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4.25">
      <c r="A460" s="3"/>
      <c r="B460" s="39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4.25">
      <c r="A461" s="3"/>
      <c r="B461" s="39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4.25">
      <c r="A462" s="3"/>
      <c r="B462" s="39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4.25">
      <c r="A463" s="3"/>
      <c r="B463" s="39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4.25">
      <c r="A464" s="3"/>
      <c r="B464" s="39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4.25">
      <c r="A465" s="3"/>
      <c r="B465" s="39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4.25">
      <c r="A466" s="3"/>
      <c r="B466" s="39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4.25">
      <c r="A467" s="3"/>
      <c r="B467" s="39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4.25">
      <c r="A468" s="3"/>
      <c r="B468" s="39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4.25">
      <c r="A469" s="3"/>
      <c r="B469" s="39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4.25">
      <c r="A470" s="3"/>
      <c r="B470" s="39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4.25">
      <c r="A471" s="3"/>
      <c r="B471" s="39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4.25">
      <c r="A472" s="3"/>
      <c r="B472" s="39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4.25">
      <c r="A473" s="3"/>
      <c r="B473" s="39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4.25">
      <c r="A474" s="3"/>
      <c r="B474" s="39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4.25">
      <c r="A475" s="3"/>
      <c r="B475" s="39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4.25">
      <c r="A476" s="3"/>
      <c r="B476" s="39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4.25">
      <c r="A477" s="3"/>
      <c r="B477" s="39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4.25">
      <c r="A478" s="3"/>
      <c r="B478" s="39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4.25">
      <c r="A479" s="3"/>
      <c r="B479" s="39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4.25">
      <c r="A480" s="3"/>
      <c r="B480" s="39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4.25">
      <c r="A481" s="3"/>
      <c r="B481" s="39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4.25">
      <c r="A482" s="3"/>
      <c r="B482" s="39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4.25">
      <c r="A483" s="3"/>
      <c r="B483" s="39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4.25">
      <c r="A484" s="3"/>
      <c r="B484" s="39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4.25">
      <c r="A485" s="3"/>
      <c r="B485" s="39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4.25">
      <c r="A486" s="3"/>
      <c r="B486" s="39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4.25">
      <c r="A487" s="3"/>
      <c r="B487" s="39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4.25">
      <c r="A488" s="3"/>
      <c r="B488" s="39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4.25">
      <c r="A489" s="3"/>
      <c r="B489" s="39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4.25">
      <c r="A490" s="3"/>
      <c r="B490" s="39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4.25">
      <c r="A491" s="3"/>
      <c r="B491" s="39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4.25">
      <c r="A492" s="3"/>
      <c r="B492" s="39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4.25">
      <c r="A493" s="3"/>
      <c r="B493" s="39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4.25">
      <c r="A494" s="3"/>
      <c r="B494" s="39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4.25">
      <c r="A495" s="3"/>
      <c r="B495" s="39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4.25">
      <c r="A496" s="3"/>
      <c r="B496" s="39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4.25">
      <c r="A497" s="3"/>
      <c r="B497" s="39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4.25">
      <c r="A498" s="3"/>
      <c r="B498" s="39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4.25">
      <c r="A499" s="3"/>
      <c r="B499" s="39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4.25">
      <c r="A500" s="3"/>
      <c r="B500" s="39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4.25">
      <c r="A501" s="3"/>
      <c r="B501" s="39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4.25">
      <c r="A502" s="3"/>
      <c r="B502" s="39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4.25">
      <c r="A503" s="3"/>
      <c r="B503" s="39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4.25">
      <c r="A504" s="3"/>
      <c r="B504" s="39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4.25">
      <c r="A505" s="3"/>
      <c r="B505" s="39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4.25">
      <c r="A506" s="3"/>
      <c r="B506" s="39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4.25">
      <c r="A507" s="3"/>
      <c r="B507" s="39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4.25">
      <c r="A508" s="3"/>
      <c r="B508" s="39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4.25">
      <c r="A509" s="3"/>
      <c r="B509" s="39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4.25">
      <c r="A510" s="3"/>
      <c r="B510" s="39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4.25">
      <c r="A511" s="3"/>
      <c r="B511" s="39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4.25">
      <c r="A512" s="3"/>
      <c r="B512" s="39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4.25">
      <c r="A513" s="3"/>
      <c r="B513" s="39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4.25">
      <c r="A514" s="3"/>
      <c r="B514" s="39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4.25">
      <c r="A515" s="3"/>
      <c r="B515" s="39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4.25">
      <c r="A516" s="3"/>
      <c r="B516" s="39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4.25">
      <c r="A517" s="3"/>
      <c r="B517" s="39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4.25">
      <c r="A518" s="3"/>
      <c r="B518" s="39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4.25">
      <c r="A519" s="3"/>
      <c r="B519" s="39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4.25">
      <c r="A520" s="3"/>
      <c r="B520" s="39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4.25">
      <c r="A521" s="3"/>
      <c r="B521" s="39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4.25">
      <c r="A522" s="3"/>
      <c r="B522" s="39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4.25">
      <c r="A523" s="3"/>
      <c r="B523" s="39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4.25">
      <c r="A524" s="3"/>
      <c r="B524" s="39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4.25">
      <c r="A525" s="3"/>
      <c r="B525" s="39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4.25">
      <c r="A526" s="3"/>
      <c r="B526" s="39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4.25">
      <c r="A527" s="3"/>
      <c r="B527" s="39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4.25">
      <c r="A528" s="3"/>
      <c r="B528" s="39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4.25">
      <c r="A529" s="3"/>
      <c r="B529" s="39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4.25">
      <c r="A530" s="3"/>
      <c r="B530" s="39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4.25">
      <c r="A531" s="3"/>
      <c r="B531" s="39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4.25">
      <c r="A532" s="3"/>
      <c r="B532" s="39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4.25">
      <c r="A533" s="3"/>
      <c r="B533" s="39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4.25">
      <c r="A534" s="3"/>
      <c r="B534" s="39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4.25">
      <c r="A535" s="3"/>
      <c r="B535" s="39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4.25">
      <c r="A536" s="3"/>
      <c r="B536" s="39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4.25">
      <c r="A537" s="3"/>
      <c r="B537" s="39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4.25">
      <c r="A538" s="3"/>
      <c r="B538" s="39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4.25">
      <c r="A539" s="3"/>
      <c r="B539" s="39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4.25">
      <c r="A540" s="3"/>
      <c r="B540" s="39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4.25">
      <c r="A541" s="3"/>
      <c r="B541" s="39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4.25">
      <c r="A542" s="3"/>
      <c r="B542" s="39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4.25">
      <c r="A543" s="3"/>
      <c r="B543" s="39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4.25">
      <c r="A544" s="3"/>
      <c r="B544" s="39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4.25">
      <c r="A545" s="3"/>
      <c r="B545" s="39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4.25">
      <c r="A546" s="3"/>
      <c r="B546" s="39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4.25">
      <c r="A547" s="3"/>
      <c r="B547" s="39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4.25">
      <c r="A548" s="3"/>
      <c r="B548" s="39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4.25">
      <c r="A549" s="3"/>
      <c r="B549" s="39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4.25">
      <c r="A550" s="3"/>
      <c r="B550" s="39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4.25">
      <c r="A551" s="3"/>
      <c r="B551" s="39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4.25">
      <c r="A552" s="3"/>
      <c r="B552" s="39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4.25">
      <c r="A553" s="3"/>
      <c r="B553" s="39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4.25">
      <c r="A554" s="3"/>
      <c r="B554" s="39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4.25">
      <c r="A555" s="3"/>
      <c r="B555" s="39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4.25">
      <c r="A556" s="3"/>
      <c r="B556" s="39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4.25">
      <c r="A557" s="3"/>
      <c r="B557" s="39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4.25">
      <c r="A558" s="3"/>
      <c r="B558" s="39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4.25">
      <c r="A559" s="3"/>
      <c r="B559" s="39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4.25">
      <c r="A560" s="3"/>
      <c r="B560" s="39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4.25">
      <c r="A561" s="3"/>
      <c r="B561" s="39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4.25">
      <c r="A562" s="3"/>
      <c r="B562" s="39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4.25">
      <c r="A563" s="3"/>
      <c r="B563" s="39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4.25">
      <c r="A564" s="3"/>
      <c r="B564" s="39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4.25">
      <c r="A565" s="3"/>
      <c r="B565" s="39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4.25">
      <c r="A566" s="3"/>
      <c r="B566" s="39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4.25">
      <c r="A567" s="3"/>
      <c r="B567" s="39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4.25">
      <c r="A568" s="3"/>
      <c r="B568" s="39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4.25">
      <c r="A569" s="3"/>
      <c r="B569" s="39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4.25">
      <c r="A570" s="3"/>
      <c r="B570" s="39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4.25">
      <c r="A571" s="3"/>
      <c r="B571" s="39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4.25">
      <c r="A572" s="3"/>
      <c r="B572" s="39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4.25">
      <c r="A573" s="3"/>
      <c r="B573" s="39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4.25">
      <c r="A574" s="3"/>
      <c r="B574" s="39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4.25">
      <c r="A575" s="3"/>
      <c r="B575" s="39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4.25">
      <c r="A576" s="3"/>
      <c r="B576" s="39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4.25">
      <c r="A577" s="3"/>
      <c r="B577" s="39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4.25">
      <c r="A578" s="3"/>
      <c r="B578" s="39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4.25">
      <c r="A579" s="3"/>
      <c r="B579" s="39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4.25">
      <c r="A580" s="3"/>
      <c r="B580" s="39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4.25">
      <c r="A581" s="3"/>
      <c r="B581" s="39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4.25">
      <c r="A582" s="3"/>
      <c r="B582" s="39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4.25">
      <c r="A583" s="3"/>
      <c r="B583" s="39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4.25">
      <c r="A584" s="3"/>
      <c r="B584" s="39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4.25">
      <c r="A585" s="3"/>
      <c r="B585" s="39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4.25">
      <c r="A586" s="3"/>
      <c r="B586" s="39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4.25">
      <c r="A587" s="3"/>
      <c r="B587" s="39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4.25">
      <c r="A588" s="3"/>
      <c r="B588" s="39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4.25">
      <c r="A589" s="3"/>
      <c r="B589" s="39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4.25">
      <c r="A590" s="3"/>
      <c r="B590" s="39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4.25">
      <c r="A591" s="3"/>
      <c r="B591" s="39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4.25">
      <c r="A592" s="3"/>
      <c r="B592" s="39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4.25">
      <c r="A593" s="3"/>
      <c r="B593" s="39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4.25">
      <c r="A594" s="3"/>
      <c r="B594" s="39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4.25">
      <c r="A595" s="3"/>
      <c r="B595" s="39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4.25">
      <c r="A596" s="3"/>
      <c r="B596" s="39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4.25">
      <c r="A597" s="3"/>
      <c r="B597" s="39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4.25">
      <c r="A598" s="3"/>
      <c r="B598" s="39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4.25">
      <c r="A599" s="3"/>
      <c r="B599" s="39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4.25">
      <c r="A600" s="3"/>
      <c r="B600" s="39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4.25">
      <c r="A601" s="3"/>
      <c r="B601" s="39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4.25">
      <c r="A602" s="3"/>
      <c r="B602" s="39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4.25">
      <c r="A603" s="3"/>
      <c r="B603" s="39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4.25">
      <c r="A604" s="3"/>
      <c r="B604" s="39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4.25">
      <c r="A605" s="3"/>
      <c r="B605" s="39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4.25">
      <c r="A606" s="3"/>
      <c r="B606" s="39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4.25">
      <c r="A607" s="3"/>
      <c r="B607" s="39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4.25">
      <c r="A608" s="3"/>
      <c r="B608" s="39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4.25">
      <c r="A609" s="3"/>
      <c r="B609" s="39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4.25">
      <c r="A610" s="3"/>
      <c r="B610" s="39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4.25">
      <c r="A611" s="3"/>
      <c r="B611" s="39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4.25">
      <c r="A612" s="3"/>
      <c r="B612" s="39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4.25">
      <c r="A613" s="3"/>
      <c r="B613" s="39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4.25">
      <c r="A614" s="3"/>
      <c r="B614" s="39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4.25">
      <c r="A615" s="3"/>
      <c r="B615" s="39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4.25">
      <c r="A616" s="3"/>
      <c r="B616" s="39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4.25">
      <c r="A617" s="3"/>
      <c r="B617" s="39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4.25">
      <c r="A618" s="3"/>
      <c r="B618" s="39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4.25">
      <c r="A619" s="3"/>
      <c r="B619" s="39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4.25">
      <c r="A620" s="3"/>
      <c r="B620" s="39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4.25">
      <c r="A621" s="3"/>
      <c r="B621" s="39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4.25">
      <c r="A622" s="3"/>
      <c r="B622" s="39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4.25">
      <c r="A623" s="3"/>
      <c r="B623" s="39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4.25">
      <c r="A624" s="3"/>
      <c r="B624" s="39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4.25">
      <c r="A625" s="3"/>
      <c r="B625" s="39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4.25">
      <c r="A626" s="3"/>
      <c r="B626" s="39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4.25">
      <c r="A627" s="3"/>
      <c r="B627" s="39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4.25">
      <c r="A628" s="3"/>
      <c r="B628" s="39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4.25">
      <c r="A629" s="3"/>
      <c r="B629" s="39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4.25">
      <c r="A630" s="3"/>
      <c r="B630" s="39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4.25">
      <c r="A631" s="3"/>
      <c r="B631" s="39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4.25">
      <c r="A632" s="3"/>
      <c r="B632" s="39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4.25">
      <c r="A633" s="3"/>
      <c r="B633" s="39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4.25">
      <c r="A634" s="3"/>
      <c r="B634" s="39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4.25">
      <c r="A635" s="3"/>
      <c r="B635" s="39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4.25">
      <c r="A636" s="3"/>
      <c r="B636" s="39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4.25">
      <c r="A637" s="3"/>
      <c r="B637" s="39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4.25">
      <c r="A638" s="3"/>
      <c r="B638" s="39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4.25">
      <c r="A639" s="3"/>
      <c r="B639" s="39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4.25">
      <c r="A640" s="3"/>
      <c r="B640" s="39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4.25">
      <c r="A641" s="3"/>
      <c r="B641" s="39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4.25">
      <c r="A642" s="3"/>
      <c r="B642" s="39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4.25">
      <c r="A643" s="3"/>
      <c r="B643" s="39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4.25">
      <c r="A644" s="3"/>
      <c r="B644" s="39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4.25">
      <c r="A645" s="3"/>
      <c r="B645" s="39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4.25">
      <c r="A646" s="3"/>
      <c r="B646" s="39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4.25">
      <c r="A647" s="3"/>
      <c r="B647" s="39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4.25">
      <c r="A648" s="3"/>
      <c r="B648" s="39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4.25">
      <c r="A649" s="3"/>
      <c r="B649" s="39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4.25">
      <c r="A650" s="3"/>
      <c r="B650" s="39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4.25">
      <c r="A651" s="3"/>
      <c r="B651" s="39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4.25">
      <c r="A652" s="3"/>
      <c r="B652" s="39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4.25">
      <c r="A653" s="3"/>
      <c r="B653" s="39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4.25">
      <c r="A654" s="3"/>
      <c r="B654" s="39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4.25">
      <c r="A655" s="3"/>
      <c r="B655" s="39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4.25">
      <c r="A656" s="3"/>
      <c r="B656" s="39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4.25">
      <c r="A657" s="3"/>
      <c r="B657" s="39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4.25">
      <c r="A658" s="3"/>
      <c r="B658" s="39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4.25">
      <c r="A659" s="3"/>
      <c r="B659" s="39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4.25">
      <c r="A660" s="3"/>
      <c r="B660" s="39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4.25">
      <c r="A661" s="3"/>
      <c r="B661" s="39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4.25">
      <c r="A662" s="3"/>
      <c r="B662" s="39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4.25">
      <c r="A663" s="3"/>
      <c r="B663" s="39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4.25">
      <c r="A664" s="3"/>
      <c r="B664" s="39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4.25">
      <c r="A665" s="3"/>
      <c r="B665" s="39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4.25">
      <c r="A666" s="3"/>
      <c r="B666" s="39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4.25">
      <c r="A667" s="3"/>
      <c r="B667" s="39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4.25">
      <c r="A668" s="3"/>
      <c r="B668" s="39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4.25">
      <c r="A669" s="3"/>
      <c r="B669" s="39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4.25">
      <c r="A670" s="3"/>
      <c r="B670" s="39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4.25">
      <c r="A671" s="3"/>
      <c r="B671" s="39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4.25">
      <c r="A672" s="3"/>
      <c r="B672" s="39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4.25">
      <c r="A673" s="3"/>
      <c r="B673" s="39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4.25">
      <c r="A674" s="3"/>
      <c r="B674" s="39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4.25">
      <c r="A675" s="3"/>
      <c r="B675" s="39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4.25">
      <c r="A676" s="3"/>
      <c r="B676" s="39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4.25">
      <c r="A677" s="3"/>
      <c r="B677" s="39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4.25">
      <c r="A678" s="3"/>
      <c r="B678" s="39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4.25">
      <c r="A679" s="3"/>
      <c r="B679" s="39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4.25">
      <c r="A680" s="3"/>
      <c r="B680" s="39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4.25">
      <c r="A681" s="3"/>
      <c r="B681" s="39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4.25">
      <c r="A682" s="3"/>
      <c r="B682" s="39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4.25">
      <c r="A683" s="3"/>
      <c r="B683" s="39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4.25">
      <c r="A684" s="3"/>
      <c r="B684" s="39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4.25">
      <c r="A685" s="3"/>
      <c r="B685" s="39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4.25">
      <c r="A686" s="3"/>
      <c r="B686" s="39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4.25">
      <c r="A687" s="3"/>
      <c r="B687" s="39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4.25">
      <c r="A688" s="3"/>
      <c r="B688" s="39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4.25">
      <c r="A689" s="3"/>
      <c r="B689" s="39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4.25">
      <c r="A690" s="3"/>
      <c r="B690" s="39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4.25">
      <c r="A691" s="3"/>
      <c r="B691" s="39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4.25">
      <c r="A692" s="3"/>
      <c r="B692" s="39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4.25">
      <c r="A693" s="3"/>
      <c r="B693" s="39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4.25">
      <c r="A694" s="3"/>
      <c r="B694" s="39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4.25">
      <c r="A695" s="3"/>
      <c r="B695" s="39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4.25">
      <c r="A696" s="3"/>
      <c r="B696" s="39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4.25">
      <c r="A697" s="3"/>
      <c r="B697" s="39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4.25">
      <c r="A698" s="3"/>
      <c r="B698" s="39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4.25">
      <c r="A699" s="3"/>
      <c r="B699" s="39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4.25">
      <c r="A700" s="3"/>
      <c r="B700" s="39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4.25">
      <c r="A701" s="3"/>
      <c r="B701" s="39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4.25">
      <c r="A702" s="3"/>
      <c r="B702" s="39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4.25">
      <c r="A703" s="3"/>
      <c r="B703" s="39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4.25">
      <c r="A704" s="3"/>
      <c r="B704" s="39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4.25">
      <c r="A705" s="3"/>
      <c r="B705" s="39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4.25">
      <c r="A706" s="3"/>
      <c r="B706" s="39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4.25">
      <c r="A707" s="3"/>
      <c r="B707" s="39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4.25">
      <c r="A708" s="3"/>
      <c r="B708" s="39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4.25">
      <c r="A709" s="3"/>
      <c r="B709" s="39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4.25">
      <c r="A710" s="3"/>
      <c r="B710" s="39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4.25">
      <c r="A711" s="3"/>
      <c r="B711" s="39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4.25">
      <c r="A712" s="3"/>
      <c r="B712" s="39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4.25">
      <c r="A713" s="3"/>
      <c r="B713" s="39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4.25">
      <c r="A714" s="3"/>
      <c r="B714" s="39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4.25">
      <c r="A715" s="3"/>
      <c r="B715" s="39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4.25">
      <c r="A716" s="3"/>
      <c r="B716" s="39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4.25">
      <c r="A717" s="3"/>
      <c r="B717" s="39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4.25">
      <c r="A718" s="3"/>
      <c r="B718" s="39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4.25">
      <c r="A719" s="3"/>
      <c r="B719" s="39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4.25">
      <c r="A720" s="3"/>
      <c r="B720" s="39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4.25">
      <c r="A721" s="3"/>
      <c r="B721" s="39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4.25">
      <c r="A722" s="3"/>
      <c r="B722" s="39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4.25">
      <c r="A723" s="3"/>
      <c r="B723" s="39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4.25">
      <c r="A724" s="3"/>
      <c r="B724" s="39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4.25">
      <c r="A725" s="3"/>
      <c r="B725" s="39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4.25">
      <c r="A726" s="3"/>
      <c r="B726" s="39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4.25">
      <c r="A727" s="3"/>
      <c r="B727" s="39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4.25">
      <c r="A728" s="3"/>
      <c r="B728" s="39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4.25">
      <c r="A729" s="3"/>
      <c r="B729" s="39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4.25">
      <c r="A730" s="3"/>
      <c r="B730" s="39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4.25">
      <c r="A731" s="3"/>
      <c r="B731" s="39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4.25">
      <c r="A732" s="3"/>
      <c r="B732" s="39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4.25">
      <c r="A733" s="3"/>
      <c r="B733" s="39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4.25">
      <c r="A734" s="3"/>
      <c r="B734" s="39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4.25">
      <c r="A735" s="3"/>
      <c r="B735" s="39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4.25">
      <c r="A736" s="3"/>
      <c r="B736" s="39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4.25">
      <c r="A737" s="3"/>
      <c r="B737" s="39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4.25">
      <c r="A738" s="3"/>
      <c r="B738" s="39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4.25">
      <c r="A739" s="3"/>
      <c r="B739" s="39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4.25">
      <c r="A740" s="3"/>
      <c r="B740" s="39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4.25">
      <c r="A741" s="3"/>
      <c r="B741" s="39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4.25">
      <c r="A742" s="3"/>
      <c r="B742" s="39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4.25">
      <c r="A743" s="3"/>
      <c r="B743" s="39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4.25">
      <c r="A744" s="3"/>
      <c r="B744" s="39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4.25">
      <c r="A745" s="3"/>
      <c r="B745" s="39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4.25">
      <c r="A746" s="3"/>
      <c r="B746" s="39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4.25">
      <c r="A747" s="3"/>
      <c r="B747" s="39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4.25">
      <c r="A748" s="3"/>
      <c r="B748" s="39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4.25">
      <c r="A749" s="3"/>
      <c r="B749" s="39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4.25">
      <c r="A750" s="3"/>
      <c r="B750" s="39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4.25">
      <c r="A751" s="3"/>
      <c r="B751" s="39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4.25">
      <c r="A752" s="3"/>
      <c r="B752" s="39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4.25">
      <c r="A753" s="3"/>
      <c r="B753" s="39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4.25">
      <c r="A754" s="3"/>
      <c r="B754" s="39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4.25">
      <c r="A755" s="3"/>
      <c r="B755" s="39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4.25">
      <c r="A756" s="3"/>
      <c r="B756" s="39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4.25">
      <c r="A757" s="3"/>
      <c r="B757" s="39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4.25">
      <c r="A758" s="3"/>
      <c r="B758" s="39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4.25">
      <c r="A759" s="3"/>
      <c r="B759" s="39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4.25">
      <c r="A760" s="3"/>
      <c r="B760" s="39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4.25">
      <c r="A761" s="3"/>
      <c r="B761" s="39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4.25">
      <c r="A762" s="3"/>
      <c r="B762" s="39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4.25">
      <c r="A763" s="3"/>
      <c r="B763" s="39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4.25">
      <c r="A764" s="3"/>
      <c r="B764" s="39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4.25">
      <c r="A765" s="3"/>
      <c r="B765" s="39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4.25">
      <c r="A766" s="3"/>
      <c r="B766" s="39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4.25">
      <c r="A767" s="3"/>
      <c r="B767" s="39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4.25">
      <c r="A768" s="3"/>
      <c r="B768" s="39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4.25">
      <c r="A769" s="3"/>
      <c r="B769" s="39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4.25">
      <c r="A770" s="3"/>
      <c r="B770" s="39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4.25">
      <c r="A771" s="3"/>
      <c r="B771" s="39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4.25">
      <c r="A772" s="3"/>
      <c r="B772" s="39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4.25">
      <c r="A773" s="3"/>
      <c r="B773" s="39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4.25">
      <c r="A774" s="3"/>
      <c r="B774" s="39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4.25">
      <c r="A775" s="3"/>
      <c r="B775" s="39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4.25">
      <c r="A776" s="3"/>
      <c r="B776" s="39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4.25">
      <c r="A777" s="3"/>
      <c r="B777" s="39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4.25">
      <c r="A778" s="3"/>
      <c r="B778" s="39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4.25">
      <c r="A779" s="3"/>
      <c r="B779" s="39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4.25">
      <c r="A780" s="3"/>
      <c r="B780" s="39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4.25">
      <c r="A781" s="3"/>
      <c r="B781" s="39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4.25">
      <c r="A782" s="3"/>
      <c r="B782" s="39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4.25">
      <c r="A783" s="3"/>
      <c r="B783" s="39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4.25">
      <c r="A784" s="3"/>
      <c r="B784" s="39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4.25">
      <c r="A785" s="3"/>
      <c r="B785" s="39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4.25">
      <c r="A786" s="3"/>
      <c r="B786" s="39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4.25">
      <c r="A787" s="3"/>
      <c r="B787" s="39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4.25">
      <c r="A788" s="3"/>
      <c r="B788" s="39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4.25">
      <c r="A789" s="3"/>
      <c r="B789" s="39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4.25">
      <c r="A790" s="3"/>
      <c r="B790" s="39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4.25">
      <c r="A791" s="3"/>
      <c r="B791" s="39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4.25">
      <c r="A792" s="3"/>
      <c r="B792" s="39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4.25">
      <c r="A793" s="3"/>
      <c r="B793" s="39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4.25">
      <c r="A794" s="3"/>
      <c r="B794" s="39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4.25">
      <c r="A795" s="3"/>
      <c r="B795" s="39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4.25">
      <c r="A796" s="3"/>
      <c r="B796" s="39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4.25">
      <c r="A797" s="3"/>
      <c r="B797" s="39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4.25">
      <c r="A798" s="3"/>
      <c r="B798" s="39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4.25">
      <c r="A799" s="3"/>
      <c r="B799" s="39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4.25">
      <c r="A800" s="3"/>
      <c r="B800" s="39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4.25">
      <c r="A801" s="3"/>
      <c r="B801" s="39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4.25">
      <c r="A802" s="3"/>
      <c r="B802" s="39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4.25">
      <c r="A803" s="3"/>
      <c r="B803" s="39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4.25">
      <c r="A804" s="3"/>
      <c r="B804" s="39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4.25">
      <c r="A805" s="3"/>
      <c r="B805" s="39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4.25">
      <c r="A806" s="3"/>
      <c r="B806" s="39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4.25">
      <c r="A807" s="3"/>
      <c r="B807" s="39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4.25">
      <c r="A808" s="3"/>
      <c r="B808" s="39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4.25">
      <c r="A809" s="3"/>
      <c r="B809" s="39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4.25">
      <c r="A810" s="3"/>
      <c r="B810" s="39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4.25">
      <c r="A811" s="3"/>
      <c r="B811" s="39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4.25">
      <c r="A812" s="3"/>
      <c r="B812" s="39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4.25">
      <c r="A813" s="3"/>
      <c r="B813" s="39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4.25">
      <c r="A814" s="3"/>
      <c r="B814" s="39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4.25">
      <c r="A815" s="3"/>
      <c r="B815" s="39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4.25">
      <c r="A816" s="3"/>
      <c r="B816" s="39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4.25">
      <c r="A817" s="3"/>
      <c r="B817" s="39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</sheetData>
  <sheetProtection/>
  <mergeCells count="9">
    <mergeCell ref="A2:P2"/>
    <mergeCell ref="C4:L4"/>
    <mergeCell ref="C5:G5"/>
    <mergeCell ref="H5:L5"/>
    <mergeCell ref="A255:L255"/>
    <mergeCell ref="A4:A6"/>
    <mergeCell ref="B4:B6"/>
    <mergeCell ref="M4:M6"/>
    <mergeCell ref="N4:P6"/>
  </mergeCells>
  <printOptions/>
  <pageMargins left="0.71" right="0.28" top="0.47" bottom="0.94" header="0.31" footer="0.59"/>
  <pageSetup horizontalDpi="600" verticalDpi="600" orientation="portrait" paperSize="9" scale="80"/>
  <headerFooter>
    <evenFooter>&amp;C8</evenFooter>
    <firstFooter>&amp;C第 &amp;[5] 页，共 &amp;N 页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2017-11-09T08:44:26Z</cp:lastPrinted>
  <dcterms:created xsi:type="dcterms:W3CDTF">2015-03-10T07:16:01Z</dcterms:created>
  <dcterms:modified xsi:type="dcterms:W3CDTF">2017-12-18T01:25:42Z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