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45" windowHeight="12285" activeTab="0"/>
  </bookViews>
  <sheets>
    <sheet name="资金下达格式 (2)" sheetId="1" r:id="rId1"/>
    <sheet name="Sheet3" sheetId="2" r:id="rId2"/>
  </sheets>
  <definedNames>
    <definedName name="_xlnm.Print_Titles" localSheetId="0">'资金下达格式 (2)'!$3:$3</definedName>
    <definedName name="_xlnm.Print_Area" localSheetId="0">'资金下达格式 (2)'!$A$1:$G$174</definedName>
    <definedName name="_xlnm._FilterDatabase" localSheetId="0" hidden="1">'资金下达格式 (2)'!$A$3:$AT$174</definedName>
  </definedNames>
  <calcPr fullCalcOnLoad="1"/>
</workbook>
</file>

<file path=xl/sharedStrings.xml><?xml version="1.0" encoding="utf-8"?>
<sst xmlns="http://schemas.openxmlformats.org/spreadsheetml/2006/main" count="179" uniqueCount="131">
  <si>
    <t>提前下达2018年中小学校舍安全保障长效机制省级补助资金明细表</t>
  </si>
  <si>
    <t>地区</t>
  </si>
  <si>
    <t>地区编码</t>
  </si>
  <si>
    <t>2016年秋季城乡小学生人数（人）</t>
  </si>
  <si>
    <t>2016年秋季城乡初中生人数（人）</t>
  </si>
  <si>
    <t>计算省级补助资金（万元）</t>
  </si>
  <si>
    <t>核定2018年省级补助资金（万元）</t>
  </si>
  <si>
    <t>本次提前下达资金（万元）</t>
  </si>
  <si>
    <t>广东省</t>
  </si>
  <si>
    <t>汕头市</t>
  </si>
  <si>
    <t>市本级</t>
  </si>
  <si>
    <t>金平区</t>
  </si>
  <si>
    <t>龙湖区</t>
  </si>
  <si>
    <t>澄海区</t>
  </si>
  <si>
    <t>濠江区</t>
  </si>
  <si>
    <t>潮阳区</t>
  </si>
  <si>
    <t>潮南区</t>
  </si>
  <si>
    <t>南澳县</t>
  </si>
  <si>
    <t>韶关市</t>
  </si>
  <si>
    <t>浈江区</t>
  </si>
  <si>
    <t>武江区</t>
  </si>
  <si>
    <t>曲江区</t>
  </si>
  <si>
    <t>乐昌市</t>
  </si>
  <si>
    <t>始兴县</t>
  </si>
  <si>
    <t>新丰县</t>
  </si>
  <si>
    <t>南雄市</t>
  </si>
  <si>
    <t>仁化县</t>
  </si>
  <si>
    <t>翁源县</t>
  </si>
  <si>
    <t>乳源县</t>
  </si>
  <si>
    <t>河源市</t>
  </si>
  <si>
    <t>源城区</t>
  </si>
  <si>
    <t>东源县</t>
  </si>
  <si>
    <t>和平县</t>
  </si>
  <si>
    <t>龙川县</t>
  </si>
  <si>
    <t>紫金县</t>
  </si>
  <si>
    <t>连平县</t>
  </si>
  <si>
    <t>梅州市</t>
  </si>
  <si>
    <t>梅江区</t>
  </si>
  <si>
    <t>梅县区</t>
  </si>
  <si>
    <t>平远县</t>
  </si>
  <si>
    <t>蕉岭县</t>
  </si>
  <si>
    <t>大埔县</t>
  </si>
  <si>
    <t>兴宁市</t>
  </si>
  <si>
    <t>丰顺县</t>
  </si>
  <si>
    <t>五华县</t>
  </si>
  <si>
    <t>惠州市</t>
  </si>
  <si>
    <t>惠城区</t>
  </si>
  <si>
    <t>惠城区（仲恺区）</t>
  </si>
  <si>
    <t>惠阳区</t>
  </si>
  <si>
    <t>惠阳区（大亚湾区）</t>
  </si>
  <si>
    <t>惠东县</t>
  </si>
  <si>
    <t>龙门县</t>
  </si>
  <si>
    <t>博罗县</t>
  </si>
  <si>
    <t>汕尾市</t>
  </si>
  <si>
    <t>城区</t>
  </si>
  <si>
    <t>海丰县</t>
  </si>
  <si>
    <t>海丰县（红海湾区）</t>
  </si>
  <si>
    <t>陆丰市</t>
  </si>
  <si>
    <t>陆丰市（华侨管理区）</t>
  </si>
  <si>
    <t>陆河县</t>
  </si>
  <si>
    <t>江门市</t>
  </si>
  <si>
    <t>台山市</t>
  </si>
  <si>
    <t>开平市</t>
  </si>
  <si>
    <t>恩平市</t>
  </si>
  <si>
    <t>阳江市</t>
  </si>
  <si>
    <t>市本级（海陵岛区）</t>
  </si>
  <si>
    <t>市本级（农垦局）</t>
  </si>
  <si>
    <t>市本级（高新区）</t>
  </si>
  <si>
    <t>江城区</t>
  </si>
  <si>
    <t>阳东区</t>
  </si>
  <si>
    <t>阳西县</t>
  </si>
  <si>
    <t>阳春市</t>
  </si>
  <si>
    <t>湛江市</t>
  </si>
  <si>
    <t>赤坎区</t>
  </si>
  <si>
    <t>霞山区</t>
  </si>
  <si>
    <t>麻章区</t>
  </si>
  <si>
    <t>麻章区（开发区）</t>
  </si>
  <si>
    <t>坡头区</t>
  </si>
  <si>
    <t>吴川市</t>
  </si>
  <si>
    <t>遂溪县</t>
  </si>
  <si>
    <t>雷州市</t>
  </si>
  <si>
    <t>廉江市</t>
  </si>
  <si>
    <t>徐闻县</t>
  </si>
  <si>
    <t>茂名市</t>
  </si>
  <si>
    <t>茂南区</t>
  </si>
  <si>
    <t>信宜市</t>
  </si>
  <si>
    <t>电白区</t>
  </si>
  <si>
    <t>电白区（滨海新区）</t>
  </si>
  <si>
    <t>电白区（高新区）</t>
  </si>
  <si>
    <t>化州市</t>
  </si>
  <si>
    <t>高州市</t>
  </si>
  <si>
    <t>肇庆市</t>
  </si>
  <si>
    <t>端州区</t>
  </si>
  <si>
    <t>鼎湖区</t>
  </si>
  <si>
    <t>四会市</t>
  </si>
  <si>
    <t>四会市（大旺区）</t>
  </si>
  <si>
    <t>高要市</t>
  </si>
  <si>
    <t>广宁县</t>
  </si>
  <si>
    <t>德庆县</t>
  </si>
  <si>
    <t>封开县</t>
  </si>
  <si>
    <t>怀集县</t>
  </si>
  <si>
    <t>清远市</t>
  </si>
  <si>
    <t>清城区</t>
  </si>
  <si>
    <t>清新区</t>
  </si>
  <si>
    <t>连州市</t>
  </si>
  <si>
    <t>佛冈县</t>
  </si>
  <si>
    <t>阳山县</t>
  </si>
  <si>
    <t>连山县</t>
  </si>
  <si>
    <t>连南县</t>
  </si>
  <si>
    <t>英德市</t>
  </si>
  <si>
    <t>潮州市</t>
  </si>
  <si>
    <t>湘桥区</t>
  </si>
  <si>
    <t>潮安区</t>
  </si>
  <si>
    <t>潮安区（枫溪区）</t>
  </si>
  <si>
    <t>饶平县</t>
  </si>
  <si>
    <t>揭阳市</t>
  </si>
  <si>
    <t>市本级（普侨区）</t>
  </si>
  <si>
    <t>榕城区</t>
  </si>
  <si>
    <t>榕城区（空港区）</t>
  </si>
  <si>
    <t>揭东区</t>
  </si>
  <si>
    <t>揭东区（蓝城区）</t>
  </si>
  <si>
    <t>揭西县</t>
  </si>
  <si>
    <t>普宁市</t>
  </si>
  <si>
    <t>惠来县</t>
  </si>
  <si>
    <t>惠来县（大南海石化区）</t>
  </si>
  <si>
    <t>云浮市</t>
  </si>
  <si>
    <t>云城区</t>
  </si>
  <si>
    <t>郁南县</t>
  </si>
  <si>
    <t>云安县</t>
  </si>
  <si>
    <t>新兴县</t>
  </si>
  <si>
    <t>罗定市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</si>
</sst>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6"/>
      <name val="方正小标宋简体"/>
      <family val="0"/>
    </font>
    <font>
      <sz val="16"/>
      <name val="仿宋_GB2312"/>
      <family val="3"/>
    </font>
    <font>
      <b/>
      <sz val="12"/>
      <color indexed="8"/>
      <name val="仿宋_GB2312"/>
      <family val="3"/>
    </font>
    <font>
      <sz val="10"/>
      <color indexed="8"/>
      <name val="仿宋_GB2312"/>
      <family val="3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color theme="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8" borderId="0" applyNumberFormat="0" applyBorder="0" applyAlignment="0" applyProtection="0"/>
    <xf numFmtId="0" fontId="20" fillId="4" borderId="5" applyNumberFormat="0" applyAlignment="0" applyProtection="0"/>
    <xf numFmtId="0" fontId="16" fillId="4" borderId="1" applyNumberFormat="0" applyAlignment="0" applyProtection="0"/>
    <xf numFmtId="0" fontId="7" fillId="9" borderId="6" applyNumberFormat="0" applyAlignment="0" applyProtection="0"/>
    <xf numFmtId="0" fontId="9" fillId="10" borderId="0" applyNumberFormat="0" applyBorder="0" applyAlignment="0" applyProtection="0"/>
    <xf numFmtId="0" fontId="13" fillId="11" borderId="0" applyNumberFormat="0" applyBorder="0" applyAlignment="0" applyProtection="0"/>
    <xf numFmtId="0" fontId="22" fillId="0" borderId="7" applyNumberFormat="0" applyFill="0" applyAlignment="0" applyProtection="0"/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23" fillId="10" borderId="0" applyNumberFormat="0" applyBorder="0" applyAlignment="0" applyProtection="0"/>
    <xf numFmtId="0" fontId="25" fillId="8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3" fillId="16" borderId="0" applyNumberFormat="0" applyBorder="0" applyAlignment="0" applyProtection="0"/>
    <xf numFmtId="0" fontId="9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9" fillId="8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/>
    </xf>
    <xf numFmtId="0" fontId="1" fillId="0" borderId="0" xfId="45" applyFont="1" applyFill="1" applyAlignment="1">
      <alignment horizontal="center" vertical="center" wrapText="1"/>
      <protection/>
    </xf>
    <xf numFmtId="0" fontId="2" fillId="0" borderId="0" xfId="45" applyFont="1" applyFill="1">
      <alignment vertical="center"/>
      <protection/>
    </xf>
    <xf numFmtId="0" fontId="2" fillId="0" borderId="0" xfId="45" applyFont="1" applyFill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3" fillId="0" borderId="0" xfId="45" applyFont="1" applyFill="1" applyBorder="1" applyAlignment="1">
      <alignment horizontal="center" vertical="center" wrapText="1"/>
      <protection/>
    </xf>
    <xf numFmtId="0" fontId="4" fillId="0" borderId="9" xfId="45" applyFont="1" applyFill="1" applyBorder="1" applyAlignment="1">
      <alignment horizontal="center" vertical="center"/>
      <protection/>
    </xf>
    <xf numFmtId="0" fontId="1" fillId="0" borderId="10" xfId="45" applyFont="1" applyFill="1" applyBorder="1" applyAlignment="1">
      <alignment horizontal="center" vertical="center"/>
      <protection/>
    </xf>
    <xf numFmtId="0" fontId="1" fillId="0" borderId="10" xfId="45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1" fillId="0" borderId="10" xfId="45" applyFont="1" applyFill="1" applyBorder="1" applyAlignment="1">
      <alignment horizontal="center" vertical="center"/>
      <protection/>
    </xf>
    <xf numFmtId="0" fontId="1" fillId="0" borderId="10" xfId="45" applyFont="1" applyFill="1" applyBorder="1" applyAlignment="1">
      <alignment horizontal="center" vertical="center"/>
      <protection/>
    </xf>
    <xf numFmtId="0" fontId="1" fillId="0" borderId="10" xfId="45" applyFont="1" applyFill="1" applyBorder="1">
      <alignment vertical="center"/>
      <protection/>
    </xf>
    <xf numFmtId="0" fontId="2" fillId="0" borderId="10" xfId="45" applyFont="1" applyFill="1" applyBorder="1">
      <alignment vertical="center"/>
      <protection/>
    </xf>
    <xf numFmtId="0" fontId="2" fillId="0" borderId="10" xfId="45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2" fillId="0" borderId="10" xfId="45" applyFont="1" applyFill="1" applyBorder="1" applyAlignment="1">
      <alignment horizontal="center" vertical="center"/>
      <protection/>
    </xf>
    <xf numFmtId="0" fontId="2" fillId="0" borderId="10" xfId="64" applyFont="1" applyFill="1" applyBorder="1" applyAlignment="1">
      <alignment horizontal="center" vertical="center"/>
      <protection/>
    </xf>
    <xf numFmtId="0" fontId="1" fillId="0" borderId="10" xfId="64" applyFont="1" applyFill="1" applyBorder="1" applyAlignment="1">
      <alignment horizontal="center" vertical="center"/>
      <protection/>
    </xf>
    <xf numFmtId="0" fontId="1" fillId="0" borderId="0" xfId="45" applyFont="1" applyFill="1">
      <alignment vertical="center"/>
      <protection/>
    </xf>
    <xf numFmtId="0" fontId="1" fillId="0" borderId="0" xfId="0" applyFont="1" applyFill="1" applyAlignment="1">
      <alignment/>
    </xf>
    <xf numFmtId="0" fontId="2" fillId="0" borderId="10" xfId="45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/>
      <protection/>
    </xf>
    <xf numFmtId="0" fontId="2" fillId="0" borderId="10" xfId="45" applyFont="1" applyFill="1" applyBorder="1" applyAlignment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2012年全省义务教育在校生数情况表(报省财政厅）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单位信息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4"/>
  <sheetViews>
    <sheetView tabSelected="1" zoomScale="115" zoomScaleNormal="115" workbookViewId="0" topLeftCell="A1">
      <pane xSplit="7" ySplit="3" topLeftCell="H172" activePane="bottomRight" state="frozen"/>
      <selection pane="bottomRight" activeCell="A3" sqref="A3:G174"/>
    </sheetView>
  </sheetViews>
  <sheetFormatPr defaultColWidth="9.00390625" defaultRowHeight="14.25"/>
  <cols>
    <col min="1" max="1" width="34.25390625" style="3" customWidth="1"/>
    <col min="2" max="2" width="9.50390625" style="3" hidden="1" customWidth="1"/>
    <col min="3" max="3" width="14.00390625" style="2" hidden="1" customWidth="1"/>
    <col min="4" max="4" width="11.50390625" style="2" hidden="1" customWidth="1"/>
    <col min="5" max="6" width="11.625" style="2" hidden="1" customWidth="1"/>
    <col min="7" max="7" width="32.50390625" style="2" customWidth="1"/>
    <col min="8" max="253" width="9.00390625" style="2" customWidth="1"/>
    <col min="254" max="16384" width="9.00390625" style="4" customWidth="1"/>
  </cols>
  <sheetData>
    <row r="1" spans="1:7" ht="54.75" customHeight="1">
      <c r="A1" s="5" t="s">
        <v>0</v>
      </c>
      <c r="B1" s="5"/>
      <c r="C1" s="5"/>
      <c r="D1" s="5"/>
      <c r="E1" s="5"/>
      <c r="F1" s="5"/>
      <c r="G1" s="5"/>
    </row>
    <row r="2" spans="1:7" ht="21" customHeight="1">
      <c r="A2" s="6"/>
      <c r="B2" s="6"/>
      <c r="C2" s="6"/>
      <c r="D2" s="6"/>
      <c r="E2" s="6"/>
      <c r="F2" s="6"/>
      <c r="G2" s="6"/>
    </row>
    <row r="3" spans="1:256" s="1" customFormat="1" ht="69.75" customHeight="1">
      <c r="A3" s="7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9" t="s">
        <v>6</v>
      </c>
      <c r="G3" s="9" t="s">
        <v>7</v>
      </c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3"/>
      <c r="IU3" s="23"/>
      <c r="IV3" s="23"/>
    </row>
    <row r="4" spans="1:7" ht="14.25">
      <c r="A4" s="11" t="s">
        <v>8</v>
      </c>
      <c r="B4" s="12"/>
      <c r="C4" s="13">
        <f aca="true" t="shared" si="0" ref="C4:G4">SUM(C5+C13+C15+C23+C25+C27+C29+C31+C36+C38+C40+C42+C48+C50+C52+C54+C56+C64+C66+C69+C72+C75+C77+C81+C89+C91+C100+C102+C104+C106+C113+C115+C117+C124+C126+C128+C130+C132+C139+C141+C143+C145+C150+C152+C159+C161+C163+C166+C171+C173)</f>
        <v>5301751</v>
      </c>
      <c r="D4" s="13">
        <f t="shared" si="0"/>
        <v>2232883</v>
      </c>
      <c r="E4" s="14">
        <f t="shared" si="0"/>
        <v>32177.1045</v>
      </c>
      <c r="F4" s="13">
        <f t="shared" si="0"/>
        <v>32180</v>
      </c>
      <c r="G4" s="13">
        <f t="shared" si="0"/>
        <v>32180</v>
      </c>
    </row>
    <row r="5" spans="1:7" ht="14.25">
      <c r="A5" s="11" t="s">
        <v>9</v>
      </c>
      <c r="B5" s="12"/>
      <c r="C5" s="13">
        <f aca="true" t="shared" si="1" ref="C5:G5">SUM(C6:C12)</f>
        <v>512995</v>
      </c>
      <c r="D5" s="13">
        <f t="shared" si="1"/>
        <v>220157</v>
      </c>
      <c r="E5" s="14">
        <f t="shared" si="1"/>
        <v>3152.7650000000003</v>
      </c>
      <c r="F5" s="13">
        <f t="shared" si="1"/>
        <v>3154</v>
      </c>
      <c r="G5" s="13">
        <f t="shared" si="1"/>
        <v>3154</v>
      </c>
    </row>
    <row r="6" spans="1:7" ht="14.25">
      <c r="A6" s="15" t="s">
        <v>10</v>
      </c>
      <c r="B6" s="15">
        <v>604001</v>
      </c>
      <c r="C6" s="16">
        <v>768</v>
      </c>
      <c r="D6" s="16">
        <v>5117</v>
      </c>
      <c r="E6" s="17">
        <f aca="true" t="shared" si="2" ref="E6:E12">(C6*40+D6*50)/10000</f>
        <v>28.657</v>
      </c>
      <c r="F6" s="18">
        <f aca="true" t="shared" si="3" ref="F6:F12">ROUND(E6,0)</f>
        <v>29</v>
      </c>
      <c r="G6" s="18">
        <f aca="true" t="shared" si="4" ref="G6:G12">ROUND(F6,0)</f>
        <v>29</v>
      </c>
    </row>
    <row r="7" spans="1:7" ht="14.25">
      <c r="A7" s="15" t="s">
        <v>11</v>
      </c>
      <c r="B7" s="19">
        <v>604002</v>
      </c>
      <c r="C7" s="16">
        <v>72491</v>
      </c>
      <c r="D7" s="16">
        <v>31035</v>
      </c>
      <c r="E7" s="17">
        <f t="shared" si="2"/>
        <v>445.139</v>
      </c>
      <c r="F7" s="18">
        <f t="shared" si="3"/>
        <v>445</v>
      </c>
      <c r="G7" s="18">
        <f t="shared" si="4"/>
        <v>445</v>
      </c>
    </row>
    <row r="8" spans="1:7" ht="14.25">
      <c r="A8" s="15" t="s">
        <v>12</v>
      </c>
      <c r="B8" s="19">
        <v>604003</v>
      </c>
      <c r="C8" s="16">
        <v>57791</v>
      </c>
      <c r="D8" s="16">
        <v>20325</v>
      </c>
      <c r="E8" s="17">
        <f t="shared" si="2"/>
        <v>332.789</v>
      </c>
      <c r="F8" s="18">
        <f t="shared" si="3"/>
        <v>333</v>
      </c>
      <c r="G8" s="18">
        <f t="shared" si="4"/>
        <v>333</v>
      </c>
    </row>
    <row r="9" spans="1:7" ht="14.25">
      <c r="A9" s="15" t="s">
        <v>13</v>
      </c>
      <c r="B9" s="19">
        <v>604004</v>
      </c>
      <c r="C9" s="16">
        <v>71773</v>
      </c>
      <c r="D9" s="16">
        <v>22979</v>
      </c>
      <c r="E9" s="17">
        <f t="shared" si="2"/>
        <v>401.987</v>
      </c>
      <c r="F9" s="18">
        <f t="shared" si="3"/>
        <v>402</v>
      </c>
      <c r="G9" s="18">
        <f t="shared" si="4"/>
        <v>402</v>
      </c>
    </row>
    <row r="10" spans="1:7" ht="14.25">
      <c r="A10" s="15" t="s">
        <v>14</v>
      </c>
      <c r="B10" s="19">
        <v>604005</v>
      </c>
      <c r="C10" s="16">
        <v>20561</v>
      </c>
      <c r="D10" s="16">
        <v>8148</v>
      </c>
      <c r="E10" s="17">
        <f t="shared" si="2"/>
        <v>122.984</v>
      </c>
      <c r="F10" s="18">
        <f t="shared" si="3"/>
        <v>123</v>
      </c>
      <c r="G10" s="18">
        <f t="shared" si="4"/>
        <v>123</v>
      </c>
    </row>
    <row r="11" spans="1:7" ht="14.25">
      <c r="A11" s="15" t="s">
        <v>15</v>
      </c>
      <c r="B11" s="19">
        <v>604006</v>
      </c>
      <c r="C11" s="16">
        <v>157577</v>
      </c>
      <c r="D11" s="16">
        <v>75271</v>
      </c>
      <c r="E11" s="17">
        <f t="shared" si="2"/>
        <v>1006.663</v>
      </c>
      <c r="F11" s="18">
        <f t="shared" si="3"/>
        <v>1007</v>
      </c>
      <c r="G11" s="18">
        <f t="shared" si="4"/>
        <v>1007</v>
      </c>
    </row>
    <row r="12" spans="1:7" ht="14.25">
      <c r="A12" s="15" t="s">
        <v>16</v>
      </c>
      <c r="B12" s="19">
        <v>604007</v>
      </c>
      <c r="C12" s="16">
        <v>132034</v>
      </c>
      <c r="D12" s="16">
        <v>57282</v>
      </c>
      <c r="E12" s="17">
        <f t="shared" si="2"/>
        <v>814.546</v>
      </c>
      <c r="F12" s="18">
        <f t="shared" si="3"/>
        <v>815</v>
      </c>
      <c r="G12" s="18">
        <f t="shared" si="4"/>
        <v>815</v>
      </c>
    </row>
    <row r="13" spans="1:7" ht="14.25">
      <c r="A13" s="11" t="s">
        <v>17</v>
      </c>
      <c r="B13" s="12"/>
      <c r="C13" s="13">
        <f aca="true" t="shared" si="5" ref="C13:G13">SUM(C14)</f>
        <v>3200</v>
      </c>
      <c r="D13" s="13">
        <f t="shared" si="5"/>
        <v>1154</v>
      </c>
      <c r="E13" s="14">
        <f t="shared" si="5"/>
        <v>18.57</v>
      </c>
      <c r="F13" s="13">
        <f t="shared" si="5"/>
        <v>19</v>
      </c>
      <c r="G13" s="13">
        <f t="shared" si="5"/>
        <v>19</v>
      </c>
    </row>
    <row r="14" spans="1:7" ht="14.25">
      <c r="A14" s="15" t="s">
        <v>17</v>
      </c>
      <c r="B14" s="19">
        <v>604008</v>
      </c>
      <c r="C14" s="16">
        <v>3200</v>
      </c>
      <c r="D14" s="16">
        <v>1154</v>
      </c>
      <c r="E14" s="17">
        <f>(C14*40+D14*50)/10000</f>
        <v>18.57</v>
      </c>
      <c r="F14" s="18">
        <f>ROUND(E14,0)</f>
        <v>19</v>
      </c>
      <c r="G14" s="18">
        <f aca="true" t="shared" si="6" ref="G14:G22">ROUND(F14,0)</f>
        <v>19</v>
      </c>
    </row>
    <row r="15" spans="1:7" ht="14.25">
      <c r="A15" s="11" t="s">
        <v>18</v>
      </c>
      <c r="B15" s="12"/>
      <c r="C15" s="13">
        <f aca="true" t="shared" si="7" ref="C15:G15">SUM(C16:C22)</f>
        <v>140726</v>
      </c>
      <c r="D15" s="13">
        <f t="shared" si="7"/>
        <v>60668</v>
      </c>
      <c r="E15" s="14">
        <f t="shared" si="7"/>
        <v>866.244</v>
      </c>
      <c r="F15" s="13">
        <f t="shared" si="7"/>
        <v>866</v>
      </c>
      <c r="G15" s="13">
        <f t="shared" si="7"/>
        <v>866</v>
      </c>
    </row>
    <row r="16" spans="1:7" ht="14.25">
      <c r="A16" s="15" t="s">
        <v>10</v>
      </c>
      <c r="B16" s="15">
        <v>606001</v>
      </c>
      <c r="C16" s="16">
        <v>0</v>
      </c>
      <c r="D16" s="16">
        <v>0</v>
      </c>
      <c r="E16" s="17">
        <f>(C16*40+D16*50)/10000</f>
        <v>0</v>
      </c>
      <c r="F16" s="18">
        <f>ROUND(E16,0)</f>
        <v>0</v>
      </c>
      <c r="G16" s="18">
        <f t="shared" si="6"/>
        <v>0</v>
      </c>
    </row>
    <row r="17" spans="1:7" ht="14.25">
      <c r="A17" s="15" t="s">
        <v>19</v>
      </c>
      <c r="B17" s="19">
        <v>606002</v>
      </c>
      <c r="C17" s="16">
        <v>24186</v>
      </c>
      <c r="D17" s="16">
        <v>10018</v>
      </c>
      <c r="E17" s="17">
        <f aca="true" t="shared" si="8" ref="E17:E22">(C17*40+D17*50)/10000</f>
        <v>146.834</v>
      </c>
      <c r="F17" s="18">
        <f aca="true" t="shared" si="9" ref="F17:F22">ROUND(E17,0)</f>
        <v>147</v>
      </c>
      <c r="G17" s="18">
        <f t="shared" si="6"/>
        <v>147</v>
      </c>
    </row>
    <row r="18" spans="1:7" ht="14.25">
      <c r="A18" s="15" t="s">
        <v>20</v>
      </c>
      <c r="B18" s="19">
        <v>606003</v>
      </c>
      <c r="C18" s="16">
        <v>26382</v>
      </c>
      <c r="D18" s="16">
        <v>12866</v>
      </c>
      <c r="E18" s="17">
        <f t="shared" si="8"/>
        <v>169.858</v>
      </c>
      <c r="F18" s="18">
        <f t="shared" si="9"/>
        <v>170</v>
      </c>
      <c r="G18" s="18">
        <f t="shared" si="6"/>
        <v>170</v>
      </c>
    </row>
    <row r="19" spans="1:7" ht="14.25">
      <c r="A19" s="15" t="s">
        <v>21</v>
      </c>
      <c r="B19" s="19">
        <v>606004</v>
      </c>
      <c r="C19" s="16">
        <v>23920</v>
      </c>
      <c r="D19" s="16">
        <v>8750</v>
      </c>
      <c r="E19" s="17">
        <f t="shared" si="8"/>
        <v>139.43</v>
      </c>
      <c r="F19" s="18">
        <f t="shared" si="9"/>
        <v>139</v>
      </c>
      <c r="G19" s="18">
        <f t="shared" si="6"/>
        <v>139</v>
      </c>
    </row>
    <row r="20" spans="1:7" ht="14.25">
      <c r="A20" s="15" t="s">
        <v>22</v>
      </c>
      <c r="B20" s="19">
        <v>606005</v>
      </c>
      <c r="C20" s="16">
        <v>34827</v>
      </c>
      <c r="D20" s="16">
        <v>14986</v>
      </c>
      <c r="E20" s="17">
        <f t="shared" si="8"/>
        <v>214.238</v>
      </c>
      <c r="F20" s="18">
        <f t="shared" si="9"/>
        <v>214</v>
      </c>
      <c r="G20" s="18">
        <f t="shared" si="6"/>
        <v>214</v>
      </c>
    </row>
    <row r="21" spans="1:7" ht="14.25">
      <c r="A21" s="15" t="s">
        <v>23</v>
      </c>
      <c r="B21" s="20">
        <v>606008</v>
      </c>
      <c r="C21" s="16">
        <v>15339</v>
      </c>
      <c r="D21" s="16">
        <v>7201</v>
      </c>
      <c r="E21" s="17">
        <f t="shared" si="8"/>
        <v>97.361</v>
      </c>
      <c r="F21" s="18">
        <f t="shared" si="9"/>
        <v>97</v>
      </c>
      <c r="G21" s="18">
        <f t="shared" si="6"/>
        <v>97</v>
      </c>
    </row>
    <row r="22" spans="1:7" ht="14.25">
      <c r="A22" s="15" t="s">
        <v>24</v>
      </c>
      <c r="B22" s="20">
        <v>606010</v>
      </c>
      <c r="C22" s="16">
        <v>16072</v>
      </c>
      <c r="D22" s="16">
        <v>6847</v>
      </c>
      <c r="E22" s="17">
        <f t="shared" si="8"/>
        <v>98.523</v>
      </c>
      <c r="F22" s="18">
        <f t="shared" si="9"/>
        <v>99</v>
      </c>
      <c r="G22" s="18">
        <f t="shared" si="6"/>
        <v>99</v>
      </c>
    </row>
    <row r="23" spans="1:7" ht="14.25">
      <c r="A23" s="11" t="s">
        <v>25</v>
      </c>
      <c r="B23" s="12"/>
      <c r="C23" s="13">
        <f aca="true" t="shared" si="10" ref="C23:G23">SUM(C24)</f>
        <v>28412</v>
      </c>
      <c r="D23" s="13">
        <f t="shared" si="10"/>
        <v>13106</v>
      </c>
      <c r="E23" s="14">
        <f t="shared" si="10"/>
        <v>179.178</v>
      </c>
      <c r="F23" s="13">
        <f t="shared" si="10"/>
        <v>179</v>
      </c>
      <c r="G23" s="13">
        <f t="shared" si="10"/>
        <v>179</v>
      </c>
    </row>
    <row r="24" spans="1:7" ht="14.25">
      <c r="A24" s="15" t="s">
        <v>25</v>
      </c>
      <c r="B24" s="20">
        <v>606006</v>
      </c>
      <c r="C24" s="16">
        <v>28412</v>
      </c>
      <c r="D24" s="16">
        <v>13106</v>
      </c>
      <c r="E24" s="17">
        <f aca="true" t="shared" si="11" ref="E24:E28">(C24*40+D24*50)/10000</f>
        <v>179.178</v>
      </c>
      <c r="F24" s="18">
        <f aca="true" t="shared" si="12" ref="F24:F28">ROUND(E24,0)</f>
        <v>179</v>
      </c>
      <c r="G24" s="18">
        <f aca="true" t="shared" si="13" ref="G24:G28">ROUND(F24,0)</f>
        <v>179</v>
      </c>
    </row>
    <row r="25" spans="1:7" ht="14.25">
      <c r="A25" s="11" t="s">
        <v>26</v>
      </c>
      <c r="B25" s="12"/>
      <c r="C25" s="13">
        <f aca="true" t="shared" si="14" ref="C25:G25">SUM(C26)</f>
        <v>15924</v>
      </c>
      <c r="D25" s="13">
        <f t="shared" si="14"/>
        <v>6335</v>
      </c>
      <c r="E25" s="14">
        <f t="shared" si="14"/>
        <v>95.371</v>
      </c>
      <c r="F25" s="13">
        <f t="shared" si="14"/>
        <v>95</v>
      </c>
      <c r="G25" s="13">
        <f t="shared" si="14"/>
        <v>95</v>
      </c>
    </row>
    <row r="26" spans="1:7" ht="14.25">
      <c r="A26" s="15" t="s">
        <v>26</v>
      </c>
      <c r="B26" s="20">
        <v>606007</v>
      </c>
      <c r="C26" s="16">
        <v>15924</v>
      </c>
      <c r="D26" s="16">
        <v>6335</v>
      </c>
      <c r="E26" s="17">
        <f t="shared" si="11"/>
        <v>95.371</v>
      </c>
      <c r="F26" s="18">
        <f t="shared" si="12"/>
        <v>95</v>
      </c>
      <c r="G26" s="18">
        <f t="shared" si="13"/>
        <v>95</v>
      </c>
    </row>
    <row r="27" spans="1:7" s="2" customFormat="1" ht="14.25">
      <c r="A27" s="11" t="s">
        <v>27</v>
      </c>
      <c r="B27" s="21"/>
      <c r="C27" s="13">
        <f aca="true" t="shared" si="15" ref="C27:G27">SUM(C28)</f>
        <v>26349</v>
      </c>
      <c r="D27" s="13">
        <f t="shared" si="15"/>
        <v>10892</v>
      </c>
      <c r="E27" s="14">
        <f t="shared" si="15"/>
        <v>159.856</v>
      </c>
      <c r="F27" s="13">
        <f t="shared" si="15"/>
        <v>160</v>
      </c>
      <c r="G27" s="13">
        <f t="shared" si="15"/>
        <v>160</v>
      </c>
    </row>
    <row r="28" spans="1:7" ht="14.25">
      <c r="A28" s="15" t="s">
        <v>27</v>
      </c>
      <c r="B28" s="20">
        <v>606009</v>
      </c>
      <c r="C28" s="16">
        <v>26349</v>
      </c>
      <c r="D28" s="16">
        <v>10892</v>
      </c>
      <c r="E28" s="17">
        <f t="shared" si="11"/>
        <v>159.856</v>
      </c>
      <c r="F28" s="18">
        <f t="shared" si="12"/>
        <v>160</v>
      </c>
      <c r="G28" s="18">
        <f t="shared" si="13"/>
        <v>160</v>
      </c>
    </row>
    <row r="29" spans="1:7" ht="14.25">
      <c r="A29" s="11" t="s">
        <v>28</v>
      </c>
      <c r="B29" s="21"/>
      <c r="C29" s="13">
        <f aca="true" t="shared" si="16" ref="C29:G29">SUM(C30)</f>
        <v>15837</v>
      </c>
      <c r="D29" s="13">
        <f t="shared" si="16"/>
        <v>6294</v>
      </c>
      <c r="E29" s="14">
        <f t="shared" si="16"/>
        <v>94.818</v>
      </c>
      <c r="F29" s="13">
        <f t="shared" si="16"/>
        <v>95</v>
      </c>
      <c r="G29" s="13">
        <f t="shared" si="16"/>
        <v>95</v>
      </c>
    </row>
    <row r="30" spans="1:7" ht="14.25">
      <c r="A30" s="15" t="s">
        <v>28</v>
      </c>
      <c r="B30" s="20">
        <v>606011</v>
      </c>
      <c r="C30" s="16">
        <v>15837</v>
      </c>
      <c r="D30" s="16">
        <v>6294</v>
      </c>
      <c r="E30" s="17">
        <f aca="true" t="shared" si="17" ref="E30:E35">(C30*40+D30*50)/10000</f>
        <v>94.818</v>
      </c>
      <c r="F30" s="18">
        <f aca="true" t="shared" si="18" ref="F30:F35">ROUND(E30,0)</f>
        <v>95</v>
      </c>
      <c r="G30" s="18">
        <f aca="true" t="shared" si="19" ref="G30:G35">ROUND(F30,0)</f>
        <v>95</v>
      </c>
    </row>
    <row r="31" spans="1:7" ht="14.25">
      <c r="A31" s="11" t="s">
        <v>29</v>
      </c>
      <c r="B31" s="12"/>
      <c r="C31" s="13">
        <f aca="true" t="shared" si="20" ref="C31:G31">SUM(C32:C35)</f>
        <v>135016</v>
      </c>
      <c r="D31" s="13">
        <f t="shared" si="20"/>
        <v>49615</v>
      </c>
      <c r="E31" s="14">
        <f t="shared" si="20"/>
        <v>788.1389999999999</v>
      </c>
      <c r="F31" s="13">
        <f t="shared" si="20"/>
        <v>788</v>
      </c>
      <c r="G31" s="13">
        <f t="shared" si="20"/>
        <v>788</v>
      </c>
    </row>
    <row r="32" spans="1:7" ht="14.25">
      <c r="A32" s="15" t="s">
        <v>10</v>
      </c>
      <c r="B32" s="20">
        <v>607001</v>
      </c>
      <c r="C32" s="14">
        <v>0</v>
      </c>
      <c r="D32" s="14">
        <v>0</v>
      </c>
      <c r="E32" s="17">
        <f>(C32*40+D32*50)/10000</f>
        <v>0</v>
      </c>
      <c r="F32" s="18">
        <f>ROUND(E32,0)</f>
        <v>0</v>
      </c>
      <c r="G32" s="18">
        <f t="shared" si="19"/>
        <v>0</v>
      </c>
    </row>
    <row r="33" spans="1:7" ht="14.25">
      <c r="A33" s="15" t="s">
        <v>30</v>
      </c>
      <c r="B33" s="20">
        <v>607002</v>
      </c>
      <c r="C33" s="16">
        <v>66805</v>
      </c>
      <c r="D33" s="16">
        <v>24630</v>
      </c>
      <c r="E33" s="17">
        <f t="shared" si="17"/>
        <v>390.37</v>
      </c>
      <c r="F33" s="18">
        <f t="shared" si="18"/>
        <v>390</v>
      </c>
      <c r="G33" s="18">
        <f t="shared" si="19"/>
        <v>390</v>
      </c>
    </row>
    <row r="34" spans="1:7" ht="14.25">
      <c r="A34" s="15" t="s">
        <v>31</v>
      </c>
      <c r="B34" s="20">
        <v>607003</v>
      </c>
      <c r="C34" s="16">
        <v>29493</v>
      </c>
      <c r="D34" s="16">
        <v>12057</v>
      </c>
      <c r="E34" s="17">
        <f t="shared" si="17"/>
        <v>178.257</v>
      </c>
      <c r="F34" s="18">
        <f t="shared" si="18"/>
        <v>178</v>
      </c>
      <c r="G34" s="18">
        <f t="shared" si="19"/>
        <v>178</v>
      </c>
    </row>
    <row r="35" spans="1:7" ht="14.25">
      <c r="A35" s="15" t="s">
        <v>32</v>
      </c>
      <c r="B35" s="20">
        <v>607004</v>
      </c>
      <c r="C35" s="16">
        <v>38718</v>
      </c>
      <c r="D35" s="16">
        <v>12928</v>
      </c>
      <c r="E35" s="17">
        <f t="shared" si="17"/>
        <v>219.512</v>
      </c>
      <c r="F35" s="18">
        <f t="shared" si="18"/>
        <v>220</v>
      </c>
      <c r="G35" s="18">
        <f t="shared" si="19"/>
        <v>220</v>
      </c>
    </row>
    <row r="36" spans="1:7" ht="14.25">
      <c r="A36" s="11" t="s">
        <v>33</v>
      </c>
      <c r="B36" s="12"/>
      <c r="C36" s="13">
        <f aca="true" t="shared" si="21" ref="C36:G36">SUM(C37)</f>
        <v>65356</v>
      </c>
      <c r="D36" s="13">
        <f t="shared" si="21"/>
        <v>26871</v>
      </c>
      <c r="E36" s="14">
        <f t="shared" si="21"/>
        <v>395.779</v>
      </c>
      <c r="F36" s="13">
        <f t="shared" si="21"/>
        <v>396</v>
      </c>
      <c r="G36" s="13">
        <f t="shared" si="21"/>
        <v>396</v>
      </c>
    </row>
    <row r="37" spans="1:7" ht="14.25">
      <c r="A37" s="15" t="s">
        <v>33</v>
      </c>
      <c r="B37" s="20">
        <v>607005</v>
      </c>
      <c r="C37" s="16">
        <v>65356</v>
      </c>
      <c r="D37" s="16">
        <v>26871</v>
      </c>
      <c r="E37" s="17">
        <f aca="true" t="shared" si="22" ref="E37:E41">(C37*40+D37*50)/10000</f>
        <v>395.779</v>
      </c>
      <c r="F37" s="18">
        <f aca="true" t="shared" si="23" ref="F37:F41">ROUND(E37,0)</f>
        <v>396</v>
      </c>
      <c r="G37" s="18">
        <f aca="true" t="shared" si="24" ref="G37:G41">ROUND(F37,0)</f>
        <v>396</v>
      </c>
    </row>
    <row r="38" spans="1:7" ht="14.25">
      <c r="A38" s="11" t="s">
        <v>34</v>
      </c>
      <c r="B38" s="12"/>
      <c r="C38" s="13">
        <f aca="true" t="shared" si="25" ref="C38:G38">SUM(C39)</f>
        <v>61732</v>
      </c>
      <c r="D38" s="13">
        <f t="shared" si="25"/>
        <v>25623</v>
      </c>
      <c r="E38" s="14">
        <f t="shared" si="25"/>
        <v>375.043</v>
      </c>
      <c r="F38" s="13">
        <f t="shared" si="25"/>
        <v>375</v>
      </c>
      <c r="G38" s="13">
        <f t="shared" si="25"/>
        <v>375</v>
      </c>
    </row>
    <row r="39" spans="1:7" ht="14.25">
      <c r="A39" s="15" t="s">
        <v>34</v>
      </c>
      <c r="B39" s="20">
        <v>607006</v>
      </c>
      <c r="C39" s="16">
        <v>61732</v>
      </c>
      <c r="D39" s="16">
        <v>25623</v>
      </c>
      <c r="E39" s="17">
        <f t="shared" si="22"/>
        <v>375.043</v>
      </c>
      <c r="F39" s="18">
        <f t="shared" si="23"/>
        <v>375</v>
      </c>
      <c r="G39" s="18">
        <f t="shared" si="24"/>
        <v>375</v>
      </c>
    </row>
    <row r="40" spans="1:7" s="2" customFormat="1" ht="14.25">
      <c r="A40" s="11" t="s">
        <v>35</v>
      </c>
      <c r="B40" s="21"/>
      <c r="C40" s="13">
        <f aca="true" t="shared" si="26" ref="C40:G40">SUM(C41)</f>
        <v>29468</v>
      </c>
      <c r="D40" s="13">
        <f t="shared" si="26"/>
        <v>10352</v>
      </c>
      <c r="E40" s="14">
        <f t="shared" si="26"/>
        <v>169.632</v>
      </c>
      <c r="F40" s="13">
        <f t="shared" si="26"/>
        <v>170</v>
      </c>
      <c r="G40" s="13">
        <f t="shared" si="26"/>
        <v>170</v>
      </c>
    </row>
    <row r="41" spans="1:7" ht="14.25">
      <c r="A41" s="15" t="s">
        <v>35</v>
      </c>
      <c r="B41" s="20">
        <v>607007</v>
      </c>
      <c r="C41" s="16">
        <v>29468</v>
      </c>
      <c r="D41" s="16">
        <v>10352</v>
      </c>
      <c r="E41" s="17">
        <f t="shared" si="22"/>
        <v>169.632</v>
      </c>
      <c r="F41" s="18">
        <f t="shared" si="23"/>
        <v>170</v>
      </c>
      <c r="G41" s="18">
        <f t="shared" si="24"/>
        <v>170</v>
      </c>
    </row>
    <row r="42" spans="1:7" ht="14.25">
      <c r="A42" s="11" t="s">
        <v>36</v>
      </c>
      <c r="B42" s="12"/>
      <c r="C42" s="13">
        <f aca="true" t="shared" si="27" ref="C42:G42">SUM(C43:C47)</f>
        <v>98021</v>
      </c>
      <c r="D42" s="13">
        <f t="shared" si="27"/>
        <v>39987</v>
      </c>
      <c r="E42" s="14">
        <f t="shared" si="27"/>
        <v>592.019</v>
      </c>
      <c r="F42" s="13">
        <f t="shared" si="27"/>
        <v>591</v>
      </c>
      <c r="G42" s="13">
        <f t="shared" si="27"/>
        <v>591</v>
      </c>
    </row>
    <row r="43" spans="1:7" ht="14.25">
      <c r="A43" s="15" t="s">
        <v>10</v>
      </c>
      <c r="B43" s="20">
        <v>608001</v>
      </c>
      <c r="C43" s="16">
        <v>374</v>
      </c>
      <c r="D43" s="16">
        <v>8096</v>
      </c>
      <c r="E43" s="17">
        <f>(C43*40+D43*50)/10000</f>
        <v>41.976</v>
      </c>
      <c r="F43" s="18">
        <f>ROUND(E43,0)</f>
        <v>42</v>
      </c>
      <c r="G43" s="18">
        <f aca="true" t="shared" si="28" ref="G43:G47">ROUND(F43,0)</f>
        <v>42</v>
      </c>
    </row>
    <row r="44" spans="1:7" ht="14.25">
      <c r="A44" s="15" t="s">
        <v>37</v>
      </c>
      <c r="B44" s="20">
        <v>608002</v>
      </c>
      <c r="C44" s="16">
        <v>31825</v>
      </c>
      <c r="D44" s="16">
        <v>8791</v>
      </c>
      <c r="E44" s="17">
        <f aca="true" t="shared" si="29" ref="E44:E47">(C44*40+D44*50)/10000</f>
        <v>171.255</v>
      </c>
      <c r="F44" s="18">
        <f aca="true" t="shared" si="30" ref="F44:F47">ROUND(E44,0)</f>
        <v>171</v>
      </c>
      <c r="G44" s="18">
        <f t="shared" si="28"/>
        <v>171</v>
      </c>
    </row>
    <row r="45" spans="1:7" ht="14.25">
      <c r="A45" s="15" t="s">
        <v>38</v>
      </c>
      <c r="B45" s="20">
        <v>608004</v>
      </c>
      <c r="C45" s="16">
        <v>38968</v>
      </c>
      <c r="D45" s="16">
        <v>12684</v>
      </c>
      <c r="E45" s="17">
        <f t="shared" si="29"/>
        <v>219.292</v>
      </c>
      <c r="F45" s="18">
        <f t="shared" si="30"/>
        <v>219</v>
      </c>
      <c r="G45" s="18">
        <f t="shared" si="28"/>
        <v>219</v>
      </c>
    </row>
    <row r="46" spans="1:7" ht="14.25">
      <c r="A46" s="15" t="s">
        <v>39</v>
      </c>
      <c r="B46" s="20">
        <v>608005</v>
      </c>
      <c r="C46" s="16">
        <v>14365</v>
      </c>
      <c r="D46" s="16">
        <v>5740</v>
      </c>
      <c r="E46" s="17">
        <f t="shared" si="29"/>
        <v>86.16</v>
      </c>
      <c r="F46" s="18">
        <f t="shared" si="30"/>
        <v>86</v>
      </c>
      <c r="G46" s="18">
        <f t="shared" si="28"/>
        <v>86</v>
      </c>
    </row>
    <row r="47" spans="1:7" ht="14.25">
      <c r="A47" s="15" t="s">
        <v>40</v>
      </c>
      <c r="B47" s="20">
        <v>608006</v>
      </c>
      <c r="C47" s="16">
        <v>12489</v>
      </c>
      <c r="D47" s="16">
        <v>4676</v>
      </c>
      <c r="E47" s="17">
        <f t="shared" si="29"/>
        <v>73.336</v>
      </c>
      <c r="F47" s="18">
        <f t="shared" si="30"/>
        <v>73</v>
      </c>
      <c r="G47" s="18">
        <f t="shared" si="28"/>
        <v>73</v>
      </c>
    </row>
    <row r="48" spans="1:7" ht="14.25">
      <c r="A48" s="11" t="s">
        <v>41</v>
      </c>
      <c r="B48" s="21"/>
      <c r="C48" s="13">
        <f aca="true" t="shared" si="31" ref="C48:G48">SUM(C49)</f>
        <v>28609</v>
      </c>
      <c r="D48" s="13">
        <f t="shared" si="31"/>
        <v>11916</v>
      </c>
      <c r="E48" s="14">
        <f t="shared" si="31"/>
        <v>174.016</v>
      </c>
      <c r="F48" s="13">
        <f t="shared" si="31"/>
        <v>174</v>
      </c>
      <c r="G48" s="13">
        <f t="shared" si="31"/>
        <v>174</v>
      </c>
    </row>
    <row r="49" spans="1:7" ht="14.25">
      <c r="A49" s="15" t="s">
        <v>41</v>
      </c>
      <c r="B49" s="20">
        <v>608007</v>
      </c>
      <c r="C49" s="16">
        <v>28609</v>
      </c>
      <c r="D49" s="16">
        <v>11916</v>
      </c>
      <c r="E49" s="17">
        <f aca="true" t="shared" si="32" ref="E49:E53">(C49*40+D49*50)/10000</f>
        <v>174.016</v>
      </c>
      <c r="F49" s="18">
        <f aca="true" t="shared" si="33" ref="F49:F53">ROUND(E49,0)</f>
        <v>174</v>
      </c>
      <c r="G49" s="18">
        <f aca="true" t="shared" si="34" ref="G49:G53">ROUND(F49,0)</f>
        <v>174</v>
      </c>
    </row>
    <row r="50" spans="1:7" ht="14.25">
      <c r="A50" s="11" t="s">
        <v>42</v>
      </c>
      <c r="B50" s="12"/>
      <c r="C50" s="13">
        <f aca="true" t="shared" si="35" ref="C50:G50">SUM(C51)</f>
        <v>66068</v>
      </c>
      <c r="D50" s="13">
        <f t="shared" si="35"/>
        <v>25396</v>
      </c>
      <c r="E50" s="14">
        <f t="shared" si="35"/>
        <v>391.252</v>
      </c>
      <c r="F50" s="13">
        <f t="shared" si="35"/>
        <v>391</v>
      </c>
      <c r="G50" s="13">
        <f t="shared" si="35"/>
        <v>391</v>
      </c>
    </row>
    <row r="51" spans="1:7" ht="14.25">
      <c r="A51" s="15" t="s">
        <v>42</v>
      </c>
      <c r="B51" s="20">
        <v>608003</v>
      </c>
      <c r="C51" s="16">
        <v>66068</v>
      </c>
      <c r="D51" s="16">
        <v>25396</v>
      </c>
      <c r="E51" s="17">
        <f t="shared" si="32"/>
        <v>391.252</v>
      </c>
      <c r="F51" s="18">
        <f t="shared" si="33"/>
        <v>391</v>
      </c>
      <c r="G51" s="18">
        <f t="shared" si="34"/>
        <v>391</v>
      </c>
    </row>
    <row r="52" spans="1:7" ht="14.25">
      <c r="A52" s="11" t="s">
        <v>43</v>
      </c>
      <c r="B52" s="12"/>
      <c r="C52" s="13">
        <f aca="true" t="shared" si="36" ref="C52:G52">SUM(C53)</f>
        <v>41508</v>
      </c>
      <c r="D52" s="13">
        <f t="shared" si="36"/>
        <v>17036</v>
      </c>
      <c r="E52" s="14">
        <f t="shared" si="36"/>
        <v>251.212</v>
      </c>
      <c r="F52" s="13">
        <f t="shared" si="36"/>
        <v>251</v>
      </c>
      <c r="G52" s="13">
        <f t="shared" si="36"/>
        <v>251</v>
      </c>
    </row>
    <row r="53" spans="1:7" ht="14.25">
      <c r="A53" s="15" t="s">
        <v>43</v>
      </c>
      <c r="B53" s="20">
        <v>608008</v>
      </c>
      <c r="C53" s="16">
        <v>41508</v>
      </c>
      <c r="D53" s="16">
        <v>17036</v>
      </c>
      <c r="E53" s="17">
        <f t="shared" si="32"/>
        <v>251.212</v>
      </c>
      <c r="F53" s="18">
        <f t="shared" si="33"/>
        <v>251</v>
      </c>
      <c r="G53" s="18">
        <f t="shared" si="34"/>
        <v>251</v>
      </c>
    </row>
    <row r="54" spans="1:7" ht="14.25">
      <c r="A54" s="11" t="s">
        <v>44</v>
      </c>
      <c r="B54" s="12"/>
      <c r="C54" s="13">
        <f aca="true" t="shared" si="37" ref="C54:G54">SUM(C55)</f>
        <v>95973</v>
      </c>
      <c r="D54" s="13">
        <f t="shared" si="37"/>
        <v>43959</v>
      </c>
      <c r="E54" s="14">
        <f t="shared" si="37"/>
        <v>603.687</v>
      </c>
      <c r="F54" s="13">
        <f t="shared" si="37"/>
        <v>604</v>
      </c>
      <c r="G54" s="13">
        <f t="shared" si="37"/>
        <v>604</v>
      </c>
    </row>
    <row r="55" spans="1:7" ht="14.25">
      <c r="A55" s="15" t="s">
        <v>44</v>
      </c>
      <c r="B55" s="20">
        <v>608009</v>
      </c>
      <c r="C55" s="16">
        <v>95973</v>
      </c>
      <c r="D55" s="16">
        <v>43959</v>
      </c>
      <c r="E55" s="17">
        <f aca="true" t="shared" si="38" ref="E55:E63">(C55*40+D55*50)/10000</f>
        <v>603.687</v>
      </c>
      <c r="F55" s="18">
        <f aca="true" t="shared" si="39" ref="F55:F63">ROUND(E55,0)</f>
        <v>604</v>
      </c>
      <c r="G55" s="18">
        <f aca="true" t="shared" si="40" ref="G55:G63">ROUND(F55,0)</f>
        <v>604</v>
      </c>
    </row>
    <row r="56" spans="1:7" ht="14.25">
      <c r="A56" s="11" t="s">
        <v>45</v>
      </c>
      <c r="B56" s="12"/>
      <c r="C56" s="13">
        <f aca="true" t="shared" si="41" ref="C56:G56">SUM(C57:C63)</f>
        <v>414219</v>
      </c>
      <c r="D56" s="13">
        <f t="shared" si="41"/>
        <v>144639</v>
      </c>
      <c r="E56" s="14">
        <f t="shared" si="41"/>
        <v>2380.0709999999995</v>
      </c>
      <c r="F56" s="13">
        <f t="shared" si="41"/>
        <v>2380</v>
      </c>
      <c r="G56" s="13">
        <f t="shared" si="41"/>
        <v>2380</v>
      </c>
    </row>
    <row r="57" spans="1:7" ht="14.25">
      <c r="A57" s="15" t="s">
        <v>10</v>
      </c>
      <c r="B57" s="20">
        <v>609001</v>
      </c>
      <c r="C57" s="14">
        <v>0</v>
      </c>
      <c r="D57" s="14">
        <v>0</v>
      </c>
      <c r="E57" s="17">
        <f>(C57*40+D57*50)/10000</f>
        <v>0</v>
      </c>
      <c r="F57" s="18">
        <f>ROUND(E57,0)</f>
        <v>0</v>
      </c>
      <c r="G57" s="18">
        <f t="shared" si="40"/>
        <v>0</v>
      </c>
    </row>
    <row r="58" spans="1:7" ht="14.25">
      <c r="A58" s="15" t="s">
        <v>46</v>
      </c>
      <c r="B58" s="20">
        <v>609002</v>
      </c>
      <c r="C58" s="16">
        <v>130403</v>
      </c>
      <c r="D58" s="16">
        <v>42726</v>
      </c>
      <c r="E58" s="17">
        <f t="shared" si="38"/>
        <v>735.242</v>
      </c>
      <c r="F58" s="18">
        <f t="shared" si="39"/>
        <v>735</v>
      </c>
      <c r="G58" s="18">
        <f t="shared" si="40"/>
        <v>735</v>
      </c>
    </row>
    <row r="59" spans="1:7" ht="14.25">
      <c r="A59" s="15" t="s">
        <v>47</v>
      </c>
      <c r="B59" s="20">
        <v>609002</v>
      </c>
      <c r="C59" s="16">
        <v>43940</v>
      </c>
      <c r="D59" s="16">
        <v>11752</v>
      </c>
      <c r="E59" s="17">
        <f t="shared" si="38"/>
        <v>234.52</v>
      </c>
      <c r="F59" s="18">
        <f t="shared" si="39"/>
        <v>235</v>
      </c>
      <c r="G59" s="18">
        <f t="shared" si="40"/>
        <v>235</v>
      </c>
    </row>
    <row r="60" spans="1:7" ht="14.25">
      <c r="A60" s="15" t="s">
        <v>48</v>
      </c>
      <c r="B60" s="20">
        <v>609003</v>
      </c>
      <c r="C60" s="16">
        <v>89324</v>
      </c>
      <c r="D60" s="16">
        <v>38490</v>
      </c>
      <c r="E60" s="17">
        <f t="shared" si="38"/>
        <v>549.746</v>
      </c>
      <c r="F60" s="18">
        <f t="shared" si="39"/>
        <v>550</v>
      </c>
      <c r="G60" s="18">
        <f t="shared" si="40"/>
        <v>550</v>
      </c>
    </row>
    <row r="61" spans="1:7" ht="14.25">
      <c r="A61" s="15" t="s">
        <v>49</v>
      </c>
      <c r="B61" s="20">
        <v>609003</v>
      </c>
      <c r="C61" s="16">
        <v>19608</v>
      </c>
      <c r="D61" s="16">
        <v>5010</v>
      </c>
      <c r="E61" s="17">
        <f t="shared" si="38"/>
        <v>103.482</v>
      </c>
      <c r="F61" s="18">
        <f t="shared" si="39"/>
        <v>103</v>
      </c>
      <c r="G61" s="18">
        <f t="shared" si="40"/>
        <v>103</v>
      </c>
    </row>
    <row r="62" spans="1:7" ht="14.25">
      <c r="A62" s="15" t="s">
        <v>50</v>
      </c>
      <c r="B62" s="20">
        <v>609004</v>
      </c>
      <c r="C62" s="16">
        <v>103013</v>
      </c>
      <c r="D62" s="16">
        <v>37668</v>
      </c>
      <c r="E62" s="17">
        <f t="shared" si="38"/>
        <v>600.392</v>
      </c>
      <c r="F62" s="18">
        <f t="shared" si="39"/>
        <v>600</v>
      </c>
      <c r="G62" s="18">
        <f t="shared" si="40"/>
        <v>600</v>
      </c>
    </row>
    <row r="63" spans="1:7" ht="14.25">
      <c r="A63" s="15" t="s">
        <v>51</v>
      </c>
      <c r="B63" s="20">
        <v>609006</v>
      </c>
      <c r="C63" s="16">
        <v>27931</v>
      </c>
      <c r="D63" s="16">
        <v>8993</v>
      </c>
      <c r="E63" s="17">
        <f t="shared" si="38"/>
        <v>156.689</v>
      </c>
      <c r="F63" s="18">
        <f t="shared" si="39"/>
        <v>157</v>
      </c>
      <c r="G63" s="18">
        <f t="shared" si="40"/>
        <v>157</v>
      </c>
    </row>
    <row r="64" spans="1:7" ht="14.25">
      <c r="A64" s="11" t="s">
        <v>52</v>
      </c>
      <c r="B64" s="12"/>
      <c r="C64" s="13">
        <f aca="true" t="shared" si="42" ref="C64:G64">SUM(C65)</f>
        <v>116279</v>
      </c>
      <c r="D64" s="13">
        <f t="shared" si="42"/>
        <v>40131</v>
      </c>
      <c r="E64" s="14">
        <f t="shared" si="42"/>
        <v>665.771</v>
      </c>
      <c r="F64" s="13">
        <f t="shared" si="42"/>
        <v>666</v>
      </c>
      <c r="G64" s="13">
        <f t="shared" si="42"/>
        <v>666</v>
      </c>
    </row>
    <row r="65" spans="1:7" ht="14.25">
      <c r="A65" s="15" t="s">
        <v>52</v>
      </c>
      <c r="B65" s="20">
        <v>609005</v>
      </c>
      <c r="C65" s="16">
        <v>116279</v>
      </c>
      <c r="D65" s="16">
        <v>40131</v>
      </c>
      <c r="E65" s="17">
        <f aca="true" t="shared" si="43" ref="E65:E68">(C65*40+D65*50)/10000</f>
        <v>665.771</v>
      </c>
      <c r="F65" s="18">
        <f aca="true" t="shared" si="44" ref="F65:F68">ROUND(E65,0)</f>
        <v>666</v>
      </c>
      <c r="G65" s="18">
        <f aca="true" t="shared" si="45" ref="G65:G68">ROUND(F65,0)</f>
        <v>666</v>
      </c>
    </row>
    <row r="66" spans="1:7" ht="14.25">
      <c r="A66" s="11" t="s">
        <v>53</v>
      </c>
      <c r="B66" s="12"/>
      <c r="C66" s="13">
        <f aca="true" t="shared" si="46" ref="C66:G66">SUM(C67:C68)</f>
        <v>32104</v>
      </c>
      <c r="D66" s="13">
        <f t="shared" si="46"/>
        <v>15569</v>
      </c>
      <c r="E66" s="14">
        <f t="shared" si="46"/>
        <v>206.261</v>
      </c>
      <c r="F66" s="13">
        <f t="shared" si="46"/>
        <v>207</v>
      </c>
      <c r="G66" s="13">
        <f t="shared" si="46"/>
        <v>207</v>
      </c>
    </row>
    <row r="67" spans="1:7" ht="14.25">
      <c r="A67" s="15" t="s">
        <v>10</v>
      </c>
      <c r="B67" s="20">
        <v>610001</v>
      </c>
      <c r="C67" s="16">
        <v>4600</v>
      </c>
      <c r="D67" s="16">
        <v>3238</v>
      </c>
      <c r="E67" s="17">
        <f t="shared" si="43"/>
        <v>34.59</v>
      </c>
      <c r="F67" s="18">
        <f t="shared" si="44"/>
        <v>35</v>
      </c>
      <c r="G67" s="18">
        <f t="shared" si="45"/>
        <v>35</v>
      </c>
    </row>
    <row r="68" spans="1:7" ht="14.25">
      <c r="A68" s="15" t="s">
        <v>54</v>
      </c>
      <c r="B68" s="20">
        <v>610002</v>
      </c>
      <c r="C68" s="16">
        <v>27504</v>
      </c>
      <c r="D68" s="16">
        <v>12331</v>
      </c>
      <c r="E68" s="17">
        <f t="shared" si="43"/>
        <v>171.671</v>
      </c>
      <c r="F68" s="18">
        <f t="shared" si="44"/>
        <v>172</v>
      </c>
      <c r="G68" s="18">
        <f t="shared" si="45"/>
        <v>172</v>
      </c>
    </row>
    <row r="69" spans="1:7" s="2" customFormat="1" ht="14.25">
      <c r="A69" s="11" t="s">
        <v>55</v>
      </c>
      <c r="B69" s="21"/>
      <c r="C69" s="13">
        <f aca="true" t="shared" si="47" ref="C69:G69">SUM(C70:C71)</f>
        <v>77817</v>
      </c>
      <c r="D69" s="13">
        <f t="shared" si="47"/>
        <v>29724</v>
      </c>
      <c r="E69" s="14">
        <f t="shared" si="47"/>
        <v>459.88800000000003</v>
      </c>
      <c r="F69" s="13">
        <f t="shared" si="47"/>
        <v>460</v>
      </c>
      <c r="G69" s="13">
        <f t="shared" si="47"/>
        <v>460</v>
      </c>
    </row>
    <row r="70" spans="1:7" ht="14.25">
      <c r="A70" s="15" t="s">
        <v>55</v>
      </c>
      <c r="B70" s="20">
        <v>610004</v>
      </c>
      <c r="C70" s="16">
        <v>73764</v>
      </c>
      <c r="D70" s="16">
        <v>27567</v>
      </c>
      <c r="E70" s="17">
        <f aca="true" t="shared" si="48" ref="E70:E74">(C70*40+D70*50)/10000</f>
        <v>432.891</v>
      </c>
      <c r="F70" s="18">
        <f aca="true" t="shared" si="49" ref="F70:F74">ROUND(E70,0)</f>
        <v>433</v>
      </c>
      <c r="G70" s="18">
        <f aca="true" t="shared" si="50" ref="G70:G74">ROUND(F70,0)</f>
        <v>433</v>
      </c>
    </row>
    <row r="71" spans="1:7" ht="14.25">
      <c r="A71" s="15" t="s">
        <v>56</v>
      </c>
      <c r="B71" s="20">
        <v>610004</v>
      </c>
      <c r="C71" s="16">
        <v>4053</v>
      </c>
      <c r="D71" s="16">
        <v>2157</v>
      </c>
      <c r="E71" s="17">
        <f t="shared" si="48"/>
        <v>26.997</v>
      </c>
      <c r="F71" s="18">
        <f t="shared" si="49"/>
        <v>27</v>
      </c>
      <c r="G71" s="18">
        <f t="shared" si="50"/>
        <v>27</v>
      </c>
    </row>
    <row r="72" spans="1:7" ht="14.25">
      <c r="A72" s="11" t="s">
        <v>57</v>
      </c>
      <c r="B72" s="21"/>
      <c r="C72" s="13">
        <f aca="true" t="shared" si="51" ref="C72:G72">SUM(C73:C74)</f>
        <v>117515</v>
      </c>
      <c r="D72" s="13">
        <f t="shared" si="51"/>
        <v>60579</v>
      </c>
      <c r="E72" s="14">
        <f t="shared" si="51"/>
        <v>772.955</v>
      </c>
      <c r="F72" s="13">
        <f t="shared" si="51"/>
        <v>773</v>
      </c>
      <c r="G72" s="13">
        <f t="shared" si="51"/>
        <v>773</v>
      </c>
    </row>
    <row r="73" spans="1:7" ht="14.25">
      <c r="A73" s="15" t="s">
        <v>57</v>
      </c>
      <c r="B73" s="20">
        <v>610003</v>
      </c>
      <c r="C73" s="16">
        <v>115836</v>
      </c>
      <c r="D73" s="16">
        <v>59513</v>
      </c>
      <c r="E73" s="17">
        <f t="shared" si="48"/>
        <v>760.909</v>
      </c>
      <c r="F73" s="18">
        <f t="shared" si="49"/>
        <v>761</v>
      </c>
      <c r="G73" s="18">
        <f t="shared" si="50"/>
        <v>761</v>
      </c>
    </row>
    <row r="74" spans="1:7" ht="14.25">
      <c r="A74" s="15" t="s">
        <v>58</v>
      </c>
      <c r="B74" s="20">
        <v>610003</v>
      </c>
      <c r="C74" s="16">
        <v>1679</v>
      </c>
      <c r="D74" s="16">
        <v>1066</v>
      </c>
      <c r="E74" s="17">
        <f t="shared" si="48"/>
        <v>12.046</v>
      </c>
      <c r="F74" s="18">
        <f t="shared" si="49"/>
        <v>12</v>
      </c>
      <c r="G74" s="18">
        <f t="shared" si="50"/>
        <v>12</v>
      </c>
    </row>
    <row r="75" spans="1:7" ht="14.25">
      <c r="A75" s="11" t="s">
        <v>59</v>
      </c>
      <c r="B75" s="12"/>
      <c r="C75" s="13">
        <f aca="true" t="shared" si="52" ref="C75:G75">SUM(C76)</f>
        <v>22791</v>
      </c>
      <c r="D75" s="13">
        <f t="shared" si="52"/>
        <v>11560</v>
      </c>
      <c r="E75" s="14">
        <f t="shared" si="52"/>
        <v>148.964</v>
      </c>
      <c r="F75" s="13">
        <f t="shared" si="52"/>
        <v>149</v>
      </c>
      <c r="G75" s="13">
        <f t="shared" si="52"/>
        <v>149</v>
      </c>
    </row>
    <row r="76" spans="1:7" ht="14.25">
      <c r="A76" s="15" t="s">
        <v>59</v>
      </c>
      <c r="B76" s="20">
        <v>610005</v>
      </c>
      <c r="C76" s="16">
        <v>22791</v>
      </c>
      <c r="D76" s="16">
        <v>11560</v>
      </c>
      <c r="E76" s="17">
        <f>(C76*40+D76*50)/10000</f>
        <v>148.964</v>
      </c>
      <c r="F76" s="18">
        <f aca="true" t="shared" si="53" ref="F76:F80">ROUND(E76,0)</f>
        <v>149</v>
      </c>
      <c r="G76" s="18">
        <f aca="true" t="shared" si="54" ref="G76:G80">ROUND(F76,0)</f>
        <v>149</v>
      </c>
    </row>
    <row r="77" spans="1:7" ht="14.25">
      <c r="A77" s="11" t="s">
        <v>60</v>
      </c>
      <c r="B77" s="12"/>
      <c r="C77" s="13">
        <f aca="true" t="shared" si="55" ref="C77:G77">SUM(C78:C80)</f>
        <v>135287</v>
      </c>
      <c r="D77" s="13">
        <f t="shared" si="55"/>
        <v>59790</v>
      </c>
      <c r="E77" s="14">
        <f t="shared" si="55"/>
        <v>645.7835</v>
      </c>
      <c r="F77" s="13">
        <f t="shared" si="55"/>
        <v>645</v>
      </c>
      <c r="G77" s="13">
        <f t="shared" si="55"/>
        <v>645</v>
      </c>
    </row>
    <row r="78" spans="1:7" ht="14.25">
      <c r="A78" s="15" t="s">
        <v>61</v>
      </c>
      <c r="B78" s="20">
        <v>613005</v>
      </c>
      <c r="C78" s="16">
        <v>49817</v>
      </c>
      <c r="D78" s="16">
        <v>21919</v>
      </c>
      <c r="E78" s="17">
        <f>(C78*40+D78*50)*0.7/10000</f>
        <v>216.2041</v>
      </c>
      <c r="F78" s="18">
        <f t="shared" si="53"/>
        <v>216</v>
      </c>
      <c r="G78" s="18">
        <f t="shared" si="54"/>
        <v>216</v>
      </c>
    </row>
    <row r="79" spans="1:7" ht="14.25">
      <c r="A79" s="15" t="s">
        <v>62</v>
      </c>
      <c r="B79" s="20">
        <v>613006</v>
      </c>
      <c r="C79" s="16">
        <v>53513</v>
      </c>
      <c r="D79" s="16">
        <v>24960</v>
      </c>
      <c r="E79" s="17">
        <f>(C79*40+D79*50)*0.7/10000</f>
        <v>237.1964</v>
      </c>
      <c r="F79" s="18">
        <f t="shared" si="53"/>
        <v>237</v>
      </c>
      <c r="G79" s="18">
        <f t="shared" si="54"/>
        <v>237</v>
      </c>
    </row>
    <row r="80" spans="1:7" ht="14.25">
      <c r="A80" s="15" t="s">
        <v>63</v>
      </c>
      <c r="B80" s="20">
        <v>613008</v>
      </c>
      <c r="C80" s="16">
        <v>31957</v>
      </c>
      <c r="D80" s="16">
        <v>12911</v>
      </c>
      <c r="E80" s="17">
        <f aca="true" t="shared" si="56" ref="E80:E88">(C80*40+D80*50)/10000</f>
        <v>192.383</v>
      </c>
      <c r="F80" s="18">
        <f t="shared" si="53"/>
        <v>192</v>
      </c>
      <c r="G80" s="18">
        <f t="shared" si="54"/>
        <v>192</v>
      </c>
    </row>
    <row r="81" spans="1:7" ht="14.25">
      <c r="A81" s="11" t="s">
        <v>64</v>
      </c>
      <c r="B81" s="12"/>
      <c r="C81" s="13">
        <f aca="true" t="shared" si="57" ref="C81:G81">SUM(C82:C88)</f>
        <v>141400</v>
      </c>
      <c r="D81" s="13">
        <f t="shared" si="57"/>
        <v>52161</v>
      </c>
      <c r="E81" s="14">
        <f t="shared" si="57"/>
        <v>826.405</v>
      </c>
      <c r="F81" s="13">
        <f t="shared" si="57"/>
        <v>826</v>
      </c>
      <c r="G81" s="13">
        <f t="shared" si="57"/>
        <v>826</v>
      </c>
    </row>
    <row r="82" spans="1:7" ht="14.25">
      <c r="A82" s="15" t="s">
        <v>10</v>
      </c>
      <c r="B82" s="20">
        <v>614001</v>
      </c>
      <c r="C82" s="16">
        <v>3641</v>
      </c>
      <c r="D82" s="16">
        <v>4775</v>
      </c>
      <c r="E82" s="17">
        <f>(C82*40+D82*50)/10000</f>
        <v>38.439</v>
      </c>
      <c r="F82" s="18">
        <f>ROUND(E82,0)</f>
        <v>38</v>
      </c>
      <c r="G82" s="18">
        <f aca="true" t="shared" si="58" ref="G82:G88">ROUND(F82,0)</f>
        <v>38</v>
      </c>
    </row>
    <row r="83" spans="1:7" ht="14.25">
      <c r="A83" s="15" t="s">
        <v>65</v>
      </c>
      <c r="B83" s="20">
        <v>614001</v>
      </c>
      <c r="C83" s="16">
        <v>4991</v>
      </c>
      <c r="D83" s="16">
        <v>1606</v>
      </c>
      <c r="E83" s="17">
        <f t="shared" si="56"/>
        <v>27.994</v>
      </c>
      <c r="F83" s="18">
        <f aca="true" t="shared" si="59" ref="F83:F88">ROUND(E83,0)</f>
        <v>28</v>
      </c>
      <c r="G83" s="18">
        <f t="shared" si="58"/>
        <v>28</v>
      </c>
    </row>
    <row r="84" spans="1:7" ht="14.25">
      <c r="A84" s="15" t="s">
        <v>66</v>
      </c>
      <c r="B84" s="20">
        <v>614001</v>
      </c>
      <c r="C84" s="16">
        <v>1692</v>
      </c>
      <c r="D84" s="16">
        <v>735</v>
      </c>
      <c r="E84" s="17">
        <f t="shared" si="56"/>
        <v>10.443</v>
      </c>
      <c r="F84" s="18">
        <f t="shared" si="59"/>
        <v>10</v>
      </c>
      <c r="G84" s="18">
        <f t="shared" si="58"/>
        <v>10</v>
      </c>
    </row>
    <row r="85" spans="1:7" ht="14.25">
      <c r="A85" s="15" t="s">
        <v>67</v>
      </c>
      <c r="B85" s="20">
        <v>614001</v>
      </c>
      <c r="C85" s="16">
        <v>3372</v>
      </c>
      <c r="D85" s="16">
        <v>1215</v>
      </c>
      <c r="E85" s="17">
        <f t="shared" si="56"/>
        <v>19.563</v>
      </c>
      <c r="F85" s="18">
        <f t="shared" si="59"/>
        <v>20</v>
      </c>
      <c r="G85" s="18">
        <f t="shared" si="58"/>
        <v>20</v>
      </c>
    </row>
    <row r="86" spans="1:7" ht="14.25">
      <c r="A86" s="15" t="s">
        <v>68</v>
      </c>
      <c r="B86" s="20">
        <v>614002</v>
      </c>
      <c r="C86" s="16">
        <v>52016</v>
      </c>
      <c r="D86" s="16">
        <v>16760</v>
      </c>
      <c r="E86" s="17">
        <f t="shared" si="56"/>
        <v>291.864</v>
      </c>
      <c r="F86" s="18">
        <f t="shared" si="59"/>
        <v>292</v>
      </c>
      <c r="G86" s="18">
        <f t="shared" si="58"/>
        <v>292</v>
      </c>
    </row>
    <row r="87" spans="1:7" ht="14.25">
      <c r="A87" s="15" t="s">
        <v>69</v>
      </c>
      <c r="B87" s="20">
        <v>614004</v>
      </c>
      <c r="C87" s="16">
        <v>41699</v>
      </c>
      <c r="D87" s="16">
        <v>13575</v>
      </c>
      <c r="E87" s="17">
        <f t="shared" si="56"/>
        <v>234.671</v>
      </c>
      <c r="F87" s="18">
        <f t="shared" si="59"/>
        <v>235</v>
      </c>
      <c r="G87" s="18">
        <f t="shared" si="58"/>
        <v>235</v>
      </c>
    </row>
    <row r="88" spans="1:7" ht="14.25">
      <c r="A88" s="15" t="s">
        <v>70</v>
      </c>
      <c r="B88" s="20">
        <v>614005</v>
      </c>
      <c r="C88" s="16">
        <v>33989</v>
      </c>
      <c r="D88" s="16">
        <v>13495</v>
      </c>
      <c r="E88" s="17">
        <f t="shared" si="56"/>
        <v>203.431</v>
      </c>
      <c r="F88" s="18">
        <f t="shared" si="59"/>
        <v>203</v>
      </c>
      <c r="G88" s="18">
        <f t="shared" si="58"/>
        <v>203</v>
      </c>
    </row>
    <row r="89" spans="1:7" ht="14.25">
      <c r="A89" s="11" t="s">
        <v>71</v>
      </c>
      <c r="B89" s="12"/>
      <c r="C89" s="13">
        <f aca="true" t="shared" si="60" ref="C89:G89">SUM(C90)</f>
        <v>80071</v>
      </c>
      <c r="D89" s="13">
        <f t="shared" si="60"/>
        <v>26836</v>
      </c>
      <c r="E89" s="14">
        <f t="shared" si="60"/>
        <v>454.464</v>
      </c>
      <c r="F89" s="13">
        <f t="shared" si="60"/>
        <v>454</v>
      </c>
      <c r="G89" s="13">
        <f t="shared" si="60"/>
        <v>454</v>
      </c>
    </row>
    <row r="90" spans="1:7" ht="14.25">
      <c r="A90" s="15" t="s">
        <v>71</v>
      </c>
      <c r="B90" s="20">
        <v>614003</v>
      </c>
      <c r="C90" s="16">
        <v>80071</v>
      </c>
      <c r="D90" s="16">
        <v>26836</v>
      </c>
      <c r="E90" s="17">
        <f aca="true" t="shared" si="61" ref="E90:E99">(C90*40+D90*50)/10000</f>
        <v>454.464</v>
      </c>
      <c r="F90" s="18">
        <f aca="true" t="shared" si="62" ref="F90:F99">ROUND(E90,0)</f>
        <v>454</v>
      </c>
      <c r="G90" s="18">
        <f aca="true" t="shared" si="63" ref="G90:G99">ROUND(F90,0)</f>
        <v>454</v>
      </c>
    </row>
    <row r="91" spans="1:7" ht="14.25">
      <c r="A91" s="11" t="s">
        <v>72</v>
      </c>
      <c r="B91" s="12"/>
      <c r="C91" s="13">
        <f aca="true" t="shared" si="64" ref="C91:G91">SUM(C92:C99)</f>
        <v>294707</v>
      </c>
      <c r="D91" s="13">
        <f t="shared" si="64"/>
        <v>136803</v>
      </c>
      <c r="E91" s="14">
        <f t="shared" si="64"/>
        <v>1862.8429999999998</v>
      </c>
      <c r="F91" s="13">
        <f t="shared" si="64"/>
        <v>1864</v>
      </c>
      <c r="G91" s="13">
        <f t="shared" si="64"/>
        <v>1864</v>
      </c>
    </row>
    <row r="92" spans="1:7" ht="14.25">
      <c r="A92" s="15" t="s">
        <v>10</v>
      </c>
      <c r="B92" s="20">
        <v>615001</v>
      </c>
      <c r="C92" s="14">
        <v>0</v>
      </c>
      <c r="D92" s="14">
        <v>0</v>
      </c>
      <c r="E92" s="17">
        <f>(C92*40+D92*50)/10000</f>
        <v>0</v>
      </c>
      <c r="F92" s="18">
        <f>ROUND(E92,0)</f>
        <v>0</v>
      </c>
      <c r="G92" s="18">
        <f t="shared" si="63"/>
        <v>0</v>
      </c>
    </row>
    <row r="93" spans="1:7" ht="14.25">
      <c r="A93" s="15" t="s">
        <v>73</v>
      </c>
      <c r="B93" s="20">
        <v>615002</v>
      </c>
      <c r="C93" s="16">
        <v>32364</v>
      </c>
      <c r="D93" s="16">
        <v>16761</v>
      </c>
      <c r="E93" s="17">
        <f>(C93*40+D93*50)/10000</f>
        <v>213.261</v>
      </c>
      <c r="F93" s="18">
        <f>ROUND(E93,0)</f>
        <v>213</v>
      </c>
      <c r="G93" s="18">
        <f t="shared" si="63"/>
        <v>213</v>
      </c>
    </row>
    <row r="94" spans="1:7" ht="14.25">
      <c r="A94" s="15" t="s">
        <v>74</v>
      </c>
      <c r="B94" s="20">
        <v>615003</v>
      </c>
      <c r="C94" s="16">
        <v>52445</v>
      </c>
      <c r="D94" s="16">
        <v>22415</v>
      </c>
      <c r="E94" s="17">
        <f t="shared" si="61"/>
        <v>321.855</v>
      </c>
      <c r="F94" s="18">
        <f t="shared" si="62"/>
        <v>322</v>
      </c>
      <c r="G94" s="18">
        <f t="shared" si="63"/>
        <v>322</v>
      </c>
    </row>
    <row r="95" spans="1:7" ht="14.25">
      <c r="A95" s="24" t="s">
        <v>75</v>
      </c>
      <c r="B95" s="20">
        <v>615004</v>
      </c>
      <c r="C95" s="16">
        <v>22022</v>
      </c>
      <c r="D95" s="16">
        <v>11296</v>
      </c>
      <c r="E95" s="17">
        <f t="shared" si="61"/>
        <v>144.568</v>
      </c>
      <c r="F95" s="18">
        <f t="shared" si="62"/>
        <v>145</v>
      </c>
      <c r="G95" s="18">
        <f t="shared" si="63"/>
        <v>145</v>
      </c>
    </row>
    <row r="96" spans="1:7" ht="14.25">
      <c r="A96" s="24" t="s">
        <v>76</v>
      </c>
      <c r="B96" s="20">
        <v>615004</v>
      </c>
      <c r="C96" s="16">
        <v>25881</v>
      </c>
      <c r="D96" s="16">
        <v>10938</v>
      </c>
      <c r="E96" s="17">
        <f t="shared" si="61"/>
        <v>158.214</v>
      </c>
      <c r="F96" s="18">
        <f t="shared" si="62"/>
        <v>158</v>
      </c>
      <c r="G96" s="18">
        <f t="shared" si="63"/>
        <v>158</v>
      </c>
    </row>
    <row r="97" spans="1:7" ht="14.25">
      <c r="A97" s="15" t="s">
        <v>77</v>
      </c>
      <c r="B97" s="20">
        <v>615005</v>
      </c>
      <c r="C97" s="16">
        <v>21037</v>
      </c>
      <c r="D97" s="16">
        <v>7699</v>
      </c>
      <c r="E97" s="17">
        <f t="shared" si="61"/>
        <v>122.643</v>
      </c>
      <c r="F97" s="18">
        <f t="shared" si="62"/>
        <v>123</v>
      </c>
      <c r="G97" s="18">
        <f t="shared" si="63"/>
        <v>123</v>
      </c>
    </row>
    <row r="98" spans="1:7" ht="14.25">
      <c r="A98" s="15" t="s">
        <v>78</v>
      </c>
      <c r="B98" s="20">
        <v>615008</v>
      </c>
      <c r="C98" s="16">
        <v>77135</v>
      </c>
      <c r="D98" s="16">
        <v>40023</v>
      </c>
      <c r="E98" s="17">
        <f t="shared" si="61"/>
        <v>508.655</v>
      </c>
      <c r="F98" s="18">
        <f t="shared" si="62"/>
        <v>509</v>
      </c>
      <c r="G98" s="18">
        <f t="shared" si="63"/>
        <v>509</v>
      </c>
    </row>
    <row r="99" spans="1:7" ht="14.25">
      <c r="A99" s="15" t="s">
        <v>79</v>
      </c>
      <c r="B99" s="20">
        <v>615009</v>
      </c>
      <c r="C99" s="16">
        <v>63823</v>
      </c>
      <c r="D99" s="16">
        <v>27671</v>
      </c>
      <c r="E99" s="17">
        <f t="shared" si="61"/>
        <v>393.647</v>
      </c>
      <c r="F99" s="18">
        <f t="shared" si="62"/>
        <v>394</v>
      </c>
      <c r="G99" s="18">
        <f t="shared" si="63"/>
        <v>394</v>
      </c>
    </row>
    <row r="100" spans="1:7" s="2" customFormat="1" ht="14.25">
      <c r="A100" s="11" t="s">
        <v>80</v>
      </c>
      <c r="B100" s="21"/>
      <c r="C100" s="13">
        <f aca="true" t="shared" si="65" ref="C100:G100">SUM(C101)</f>
        <v>123834</v>
      </c>
      <c r="D100" s="13">
        <f t="shared" si="65"/>
        <v>52489</v>
      </c>
      <c r="E100" s="14">
        <f t="shared" si="65"/>
        <v>757.781</v>
      </c>
      <c r="F100" s="13">
        <f t="shared" si="65"/>
        <v>758</v>
      </c>
      <c r="G100" s="13">
        <f t="shared" si="65"/>
        <v>758</v>
      </c>
    </row>
    <row r="101" spans="1:7" ht="14.25">
      <c r="A101" s="15" t="s">
        <v>80</v>
      </c>
      <c r="B101" s="20">
        <v>615006</v>
      </c>
      <c r="C101" s="16">
        <v>123834</v>
      </c>
      <c r="D101" s="16">
        <v>52489</v>
      </c>
      <c r="E101" s="17">
        <f aca="true" t="shared" si="66" ref="E101:E105">(C101*40+D101*50)/10000</f>
        <v>757.781</v>
      </c>
      <c r="F101" s="18">
        <f aca="true" t="shared" si="67" ref="F101:F105">ROUND(E101,0)</f>
        <v>758</v>
      </c>
      <c r="G101" s="18">
        <f aca="true" t="shared" si="68" ref="G101:G105">ROUND(F101,0)</f>
        <v>758</v>
      </c>
    </row>
    <row r="102" spans="1:7" ht="14.25">
      <c r="A102" s="11" t="s">
        <v>81</v>
      </c>
      <c r="B102" s="21"/>
      <c r="C102" s="13">
        <f aca="true" t="shared" si="69" ref="C102:G102">SUM(C103)</f>
        <v>126560</v>
      </c>
      <c r="D102" s="13">
        <f t="shared" si="69"/>
        <v>54341</v>
      </c>
      <c r="E102" s="14">
        <f t="shared" si="69"/>
        <v>777.945</v>
      </c>
      <c r="F102" s="13">
        <f t="shared" si="69"/>
        <v>778</v>
      </c>
      <c r="G102" s="13">
        <f t="shared" si="69"/>
        <v>778</v>
      </c>
    </row>
    <row r="103" spans="1:7" ht="14.25">
      <c r="A103" s="15" t="s">
        <v>81</v>
      </c>
      <c r="B103" s="20">
        <v>615007</v>
      </c>
      <c r="C103" s="16">
        <v>126560</v>
      </c>
      <c r="D103" s="16">
        <v>54341</v>
      </c>
      <c r="E103" s="17">
        <f t="shared" si="66"/>
        <v>777.945</v>
      </c>
      <c r="F103" s="18">
        <f t="shared" si="67"/>
        <v>778</v>
      </c>
      <c r="G103" s="18">
        <f t="shared" si="68"/>
        <v>778</v>
      </c>
    </row>
    <row r="104" spans="1:7" ht="14.25">
      <c r="A104" s="11" t="s">
        <v>82</v>
      </c>
      <c r="B104" s="12"/>
      <c r="C104" s="13">
        <f aca="true" t="shared" si="70" ref="C104:G104">SUM(C105)</f>
        <v>57385</v>
      </c>
      <c r="D104" s="13">
        <f t="shared" si="70"/>
        <v>22451</v>
      </c>
      <c r="E104" s="14">
        <f t="shared" si="70"/>
        <v>341.795</v>
      </c>
      <c r="F104" s="13">
        <f t="shared" si="70"/>
        <v>342</v>
      </c>
      <c r="G104" s="13">
        <f t="shared" si="70"/>
        <v>342</v>
      </c>
    </row>
    <row r="105" spans="1:7" ht="14.25">
      <c r="A105" s="15" t="s">
        <v>82</v>
      </c>
      <c r="B105" s="20">
        <v>615010</v>
      </c>
      <c r="C105" s="16">
        <v>57385</v>
      </c>
      <c r="D105" s="16">
        <v>22451</v>
      </c>
      <c r="E105" s="17">
        <f t="shared" si="66"/>
        <v>341.795</v>
      </c>
      <c r="F105" s="18">
        <f t="shared" si="67"/>
        <v>342</v>
      </c>
      <c r="G105" s="18">
        <f t="shared" si="68"/>
        <v>342</v>
      </c>
    </row>
    <row r="106" spans="1:7" ht="14.25">
      <c r="A106" s="11" t="s">
        <v>83</v>
      </c>
      <c r="B106" s="11"/>
      <c r="C106" s="13">
        <f aca="true" t="shared" si="71" ref="C106:G106">SUM(C107:C112)</f>
        <v>333681</v>
      </c>
      <c r="D106" s="13">
        <f t="shared" si="71"/>
        <v>152823</v>
      </c>
      <c r="E106" s="14">
        <f t="shared" si="71"/>
        <v>2098.8390000000004</v>
      </c>
      <c r="F106" s="13">
        <f t="shared" si="71"/>
        <v>2099</v>
      </c>
      <c r="G106" s="13">
        <f t="shared" si="71"/>
        <v>2099</v>
      </c>
    </row>
    <row r="107" spans="1:7" ht="14.25">
      <c r="A107" s="15" t="s">
        <v>10</v>
      </c>
      <c r="B107" s="20">
        <v>616001</v>
      </c>
      <c r="C107" s="16">
        <v>46261</v>
      </c>
      <c r="D107" s="16">
        <v>24159</v>
      </c>
      <c r="E107" s="17">
        <f aca="true" t="shared" si="72" ref="E107:E112">(C107*40+D107*50)/10000</f>
        <v>305.839</v>
      </c>
      <c r="F107" s="18">
        <f aca="true" t="shared" si="73" ref="F107:F112">ROUND(E107,0)</f>
        <v>306</v>
      </c>
      <c r="G107" s="18">
        <f aca="true" t="shared" si="74" ref="G107:G112">ROUND(F107,0)</f>
        <v>306</v>
      </c>
    </row>
    <row r="108" spans="1:7" ht="14.25">
      <c r="A108" s="15" t="s">
        <v>84</v>
      </c>
      <c r="B108" s="20">
        <v>616002</v>
      </c>
      <c r="C108" s="16">
        <v>35798</v>
      </c>
      <c r="D108" s="16">
        <v>14013</v>
      </c>
      <c r="E108" s="17">
        <f t="shared" si="72"/>
        <v>213.257</v>
      </c>
      <c r="F108" s="18">
        <f t="shared" si="73"/>
        <v>213</v>
      </c>
      <c r="G108" s="18">
        <f t="shared" si="74"/>
        <v>213</v>
      </c>
    </row>
    <row r="109" spans="1:7" ht="14.25">
      <c r="A109" s="15" t="s">
        <v>85</v>
      </c>
      <c r="B109" s="20">
        <v>616004</v>
      </c>
      <c r="C109" s="16">
        <v>108179</v>
      </c>
      <c r="D109" s="16">
        <v>51698</v>
      </c>
      <c r="E109" s="17">
        <f t="shared" si="72"/>
        <v>691.206</v>
      </c>
      <c r="F109" s="18">
        <f t="shared" si="73"/>
        <v>691</v>
      </c>
      <c r="G109" s="18">
        <f t="shared" si="74"/>
        <v>691</v>
      </c>
    </row>
    <row r="110" spans="1:7" ht="14.25">
      <c r="A110" s="15" t="s">
        <v>86</v>
      </c>
      <c r="B110" s="20">
        <v>616007</v>
      </c>
      <c r="C110" s="16">
        <v>120797</v>
      </c>
      <c r="D110" s="16">
        <v>54226</v>
      </c>
      <c r="E110" s="17">
        <f t="shared" si="72"/>
        <v>754.318</v>
      </c>
      <c r="F110" s="18">
        <f t="shared" si="73"/>
        <v>754</v>
      </c>
      <c r="G110" s="18">
        <f t="shared" si="74"/>
        <v>754</v>
      </c>
    </row>
    <row r="111" spans="1:7" ht="14.25">
      <c r="A111" s="15" t="s">
        <v>87</v>
      </c>
      <c r="B111" s="20">
        <v>616007</v>
      </c>
      <c r="C111" s="16">
        <v>18907</v>
      </c>
      <c r="D111" s="16">
        <v>7006</v>
      </c>
      <c r="E111" s="17">
        <f t="shared" si="72"/>
        <v>110.658</v>
      </c>
      <c r="F111" s="18">
        <f t="shared" si="73"/>
        <v>111</v>
      </c>
      <c r="G111" s="18">
        <f t="shared" si="74"/>
        <v>111</v>
      </c>
    </row>
    <row r="112" spans="1:7" ht="14.25">
      <c r="A112" s="15" t="s">
        <v>88</v>
      </c>
      <c r="B112" s="20">
        <v>616007</v>
      </c>
      <c r="C112" s="16">
        <v>3739</v>
      </c>
      <c r="D112" s="16">
        <v>1721</v>
      </c>
      <c r="E112" s="17">
        <f t="shared" si="72"/>
        <v>23.561</v>
      </c>
      <c r="F112" s="18">
        <f t="shared" si="73"/>
        <v>24</v>
      </c>
      <c r="G112" s="18">
        <f t="shared" si="74"/>
        <v>24</v>
      </c>
    </row>
    <row r="113" spans="1:7" ht="14.25">
      <c r="A113" s="11" t="s">
        <v>89</v>
      </c>
      <c r="B113" s="21"/>
      <c r="C113" s="13">
        <f aca="true" t="shared" si="75" ref="C113:G113">SUM(C114)</f>
        <v>141657</v>
      </c>
      <c r="D113" s="13">
        <f t="shared" si="75"/>
        <v>66595</v>
      </c>
      <c r="E113" s="14">
        <f t="shared" si="75"/>
        <v>899.603</v>
      </c>
      <c r="F113" s="13">
        <f t="shared" si="75"/>
        <v>900</v>
      </c>
      <c r="G113" s="13">
        <f t="shared" si="75"/>
        <v>900</v>
      </c>
    </row>
    <row r="114" spans="1:7" ht="14.25">
      <c r="A114" s="15" t="s">
        <v>89</v>
      </c>
      <c r="B114" s="20">
        <v>616006</v>
      </c>
      <c r="C114" s="16">
        <v>141657</v>
      </c>
      <c r="D114" s="16">
        <v>66595</v>
      </c>
      <c r="E114" s="17">
        <f>(C114*40+D114*50)/10000</f>
        <v>899.603</v>
      </c>
      <c r="F114" s="18">
        <f>ROUND(E114,0)</f>
        <v>900</v>
      </c>
      <c r="G114" s="18">
        <f aca="true" t="shared" si="76" ref="G114:G123">ROUND(F114,0)</f>
        <v>900</v>
      </c>
    </row>
    <row r="115" spans="1:7" ht="14.25">
      <c r="A115" s="11" t="s">
        <v>90</v>
      </c>
      <c r="B115" s="12"/>
      <c r="C115" s="13">
        <f aca="true" t="shared" si="77" ref="C115:G115">SUM(C116)</f>
        <v>123222</v>
      </c>
      <c r="D115" s="13">
        <f t="shared" si="77"/>
        <v>64548</v>
      </c>
      <c r="E115" s="14">
        <f t="shared" si="77"/>
        <v>815.628</v>
      </c>
      <c r="F115" s="13">
        <f t="shared" si="77"/>
        <v>816</v>
      </c>
      <c r="G115" s="13">
        <f t="shared" si="77"/>
        <v>816</v>
      </c>
    </row>
    <row r="116" spans="1:7" ht="14.25">
      <c r="A116" s="15" t="s">
        <v>90</v>
      </c>
      <c r="B116" s="20">
        <v>616005</v>
      </c>
      <c r="C116" s="16">
        <v>123222</v>
      </c>
      <c r="D116" s="16">
        <v>64548</v>
      </c>
      <c r="E116" s="17">
        <f aca="true" t="shared" si="78" ref="E116:E123">(C116*40+D116*50)/10000</f>
        <v>815.628</v>
      </c>
      <c r="F116" s="18">
        <f aca="true" t="shared" si="79" ref="F116:F123">ROUND(E116,0)</f>
        <v>816</v>
      </c>
      <c r="G116" s="18">
        <f t="shared" si="76"/>
        <v>816</v>
      </c>
    </row>
    <row r="117" spans="1:7" ht="14.25">
      <c r="A117" s="11" t="s">
        <v>91</v>
      </c>
      <c r="B117" s="12"/>
      <c r="C117" s="13">
        <f aca="true" t="shared" si="80" ref="C117:G117">SUM(C118:C123)</f>
        <v>164774</v>
      </c>
      <c r="D117" s="13">
        <f t="shared" si="80"/>
        <v>62664</v>
      </c>
      <c r="E117" s="14">
        <f t="shared" si="80"/>
        <v>972.4160000000002</v>
      </c>
      <c r="F117" s="13">
        <f t="shared" si="80"/>
        <v>972</v>
      </c>
      <c r="G117" s="13">
        <f t="shared" si="80"/>
        <v>972</v>
      </c>
    </row>
    <row r="118" spans="1:7" ht="14.25">
      <c r="A118" s="15" t="s">
        <v>10</v>
      </c>
      <c r="B118" s="20">
        <v>617001</v>
      </c>
      <c r="C118" s="16">
        <v>0</v>
      </c>
      <c r="D118" s="16">
        <v>0</v>
      </c>
      <c r="E118" s="17">
        <f>(C118*40+D118*50)/10000</f>
        <v>0</v>
      </c>
      <c r="F118" s="18">
        <f>ROUND(E118,0)</f>
        <v>0</v>
      </c>
      <c r="G118" s="18">
        <f t="shared" si="76"/>
        <v>0</v>
      </c>
    </row>
    <row r="119" spans="1:7" ht="14.25">
      <c r="A119" s="15" t="s">
        <v>92</v>
      </c>
      <c r="B119" s="20">
        <v>617002</v>
      </c>
      <c r="C119" s="16">
        <v>42324</v>
      </c>
      <c r="D119" s="16">
        <v>17670</v>
      </c>
      <c r="E119" s="17">
        <f>(C119*40+D119*50)/10000</f>
        <v>257.646</v>
      </c>
      <c r="F119" s="18">
        <f>ROUND(E119,0)</f>
        <v>258</v>
      </c>
      <c r="G119" s="18">
        <f t="shared" si="76"/>
        <v>258</v>
      </c>
    </row>
    <row r="120" spans="1:7" ht="14.25">
      <c r="A120" s="15" t="s">
        <v>93</v>
      </c>
      <c r="B120" s="20">
        <v>617003</v>
      </c>
      <c r="C120" s="16">
        <v>14048</v>
      </c>
      <c r="D120" s="16">
        <v>4960</v>
      </c>
      <c r="E120" s="17">
        <f t="shared" si="78"/>
        <v>80.992</v>
      </c>
      <c r="F120" s="18">
        <f t="shared" si="79"/>
        <v>81</v>
      </c>
      <c r="G120" s="18">
        <f t="shared" si="76"/>
        <v>81</v>
      </c>
    </row>
    <row r="121" spans="1:7" ht="14.25">
      <c r="A121" s="15" t="s">
        <v>94</v>
      </c>
      <c r="B121" s="20">
        <v>617004</v>
      </c>
      <c r="C121" s="16">
        <v>41916</v>
      </c>
      <c r="D121" s="16">
        <v>14940</v>
      </c>
      <c r="E121" s="17">
        <f t="shared" si="78"/>
        <v>242.364</v>
      </c>
      <c r="F121" s="18">
        <f t="shared" si="79"/>
        <v>242</v>
      </c>
      <c r="G121" s="18">
        <f t="shared" si="76"/>
        <v>242</v>
      </c>
    </row>
    <row r="122" spans="1:7" ht="14.25">
      <c r="A122" s="15" t="s">
        <v>95</v>
      </c>
      <c r="B122" s="20">
        <v>617004</v>
      </c>
      <c r="C122" s="16">
        <v>9800</v>
      </c>
      <c r="D122" s="16">
        <v>3355</v>
      </c>
      <c r="E122" s="17">
        <f t="shared" si="78"/>
        <v>55.975</v>
      </c>
      <c r="F122" s="18">
        <f t="shared" si="79"/>
        <v>56</v>
      </c>
      <c r="G122" s="18">
        <f t="shared" si="76"/>
        <v>56</v>
      </c>
    </row>
    <row r="123" spans="1:7" ht="14.25">
      <c r="A123" s="15" t="s">
        <v>96</v>
      </c>
      <c r="B123" s="20">
        <v>617005</v>
      </c>
      <c r="C123" s="16">
        <v>56686</v>
      </c>
      <c r="D123" s="16">
        <v>21739</v>
      </c>
      <c r="E123" s="17">
        <f t="shared" si="78"/>
        <v>335.439</v>
      </c>
      <c r="F123" s="18">
        <f t="shared" si="79"/>
        <v>335</v>
      </c>
      <c r="G123" s="18">
        <f t="shared" si="76"/>
        <v>335</v>
      </c>
    </row>
    <row r="124" spans="1:7" s="2" customFormat="1" ht="14.25">
      <c r="A124" s="11" t="s">
        <v>97</v>
      </c>
      <c r="B124" s="21">
        <v>617006</v>
      </c>
      <c r="C124" s="13">
        <f aca="true" t="shared" si="81" ref="C124:G124">SUM(C125)</f>
        <v>35631</v>
      </c>
      <c r="D124" s="13">
        <f t="shared" si="81"/>
        <v>12753</v>
      </c>
      <c r="E124" s="14">
        <f t="shared" si="81"/>
        <v>206.289</v>
      </c>
      <c r="F124" s="13">
        <f t="shared" si="81"/>
        <v>206</v>
      </c>
      <c r="G124" s="13">
        <f t="shared" si="81"/>
        <v>206</v>
      </c>
    </row>
    <row r="125" spans="1:7" ht="14.25">
      <c r="A125" s="15" t="s">
        <v>97</v>
      </c>
      <c r="B125" s="20">
        <v>617006</v>
      </c>
      <c r="C125" s="16">
        <v>35631</v>
      </c>
      <c r="D125" s="16">
        <v>12753</v>
      </c>
      <c r="E125" s="17">
        <f aca="true" t="shared" si="82" ref="E125:E129">(C125*40+D125*50)/10000</f>
        <v>206.289</v>
      </c>
      <c r="F125" s="18">
        <f aca="true" t="shared" si="83" ref="F125:F129">ROUND(E125,0)</f>
        <v>206</v>
      </c>
      <c r="G125" s="18">
        <f aca="true" t="shared" si="84" ref="G125:G129">ROUND(F125,0)</f>
        <v>206</v>
      </c>
    </row>
    <row r="126" spans="1:7" ht="14.25">
      <c r="A126" s="11" t="s">
        <v>98</v>
      </c>
      <c r="B126" s="21"/>
      <c r="C126" s="13">
        <f aca="true" t="shared" si="85" ref="C126:G126">SUM(C127)</f>
        <v>34142</v>
      </c>
      <c r="D126" s="13">
        <f t="shared" si="85"/>
        <v>12644</v>
      </c>
      <c r="E126" s="14">
        <f t="shared" si="85"/>
        <v>199.788</v>
      </c>
      <c r="F126" s="13">
        <f t="shared" si="85"/>
        <v>200</v>
      </c>
      <c r="G126" s="13">
        <f t="shared" si="85"/>
        <v>200</v>
      </c>
    </row>
    <row r="127" spans="1:7" ht="14.25">
      <c r="A127" s="15" t="s">
        <v>98</v>
      </c>
      <c r="B127" s="20">
        <v>617007</v>
      </c>
      <c r="C127" s="16">
        <v>34142</v>
      </c>
      <c r="D127" s="16">
        <v>12644</v>
      </c>
      <c r="E127" s="17">
        <f t="shared" si="82"/>
        <v>199.788</v>
      </c>
      <c r="F127" s="18">
        <f t="shared" si="83"/>
        <v>200</v>
      </c>
      <c r="G127" s="18">
        <f t="shared" si="84"/>
        <v>200</v>
      </c>
    </row>
    <row r="128" spans="1:7" ht="14.25">
      <c r="A128" s="11" t="s">
        <v>99</v>
      </c>
      <c r="B128" s="12"/>
      <c r="C128" s="13">
        <f aca="true" t="shared" si="86" ref="C128:G128">SUM(C129)</f>
        <v>34775</v>
      </c>
      <c r="D128" s="13">
        <f t="shared" si="86"/>
        <v>19751</v>
      </c>
      <c r="E128" s="14">
        <f t="shared" si="86"/>
        <v>237.855</v>
      </c>
      <c r="F128" s="13">
        <f t="shared" si="86"/>
        <v>238</v>
      </c>
      <c r="G128" s="13">
        <f t="shared" si="86"/>
        <v>238</v>
      </c>
    </row>
    <row r="129" spans="1:7" ht="14.25">
      <c r="A129" s="15" t="s">
        <v>99</v>
      </c>
      <c r="B129" s="20">
        <v>617008</v>
      </c>
      <c r="C129" s="16">
        <v>34775</v>
      </c>
      <c r="D129" s="16">
        <v>19751</v>
      </c>
      <c r="E129" s="17">
        <f t="shared" si="82"/>
        <v>237.855</v>
      </c>
      <c r="F129" s="18">
        <f t="shared" si="83"/>
        <v>238</v>
      </c>
      <c r="G129" s="18">
        <f t="shared" si="84"/>
        <v>238</v>
      </c>
    </row>
    <row r="130" spans="1:7" ht="14.25">
      <c r="A130" s="11" t="s">
        <v>100</v>
      </c>
      <c r="B130" s="12"/>
      <c r="C130" s="13">
        <f aca="true" t="shared" si="87" ref="C130:G130">SUM(C131)</f>
        <v>87051</v>
      </c>
      <c r="D130" s="13">
        <f t="shared" si="87"/>
        <v>46326</v>
      </c>
      <c r="E130" s="14">
        <f t="shared" si="87"/>
        <v>579.834</v>
      </c>
      <c r="F130" s="13">
        <f t="shared" si="87"/>
        <v>580</v>
      </c>
      <c r="G130" s="13">
        <f t="shared" si="87"/>
        <v>580</v>
      </c>
    </row>
    <row r="131" spans="1:7" ht="14.25">
      <c r="A131" s="15" t="s">
        <v>100</v>
      </c>
      <c r="B131" s="20">
        <v>617009</v>
      </c>
      <c r="C131" s="16">
        <v>87051</v>
      </c>
      <c r="D131" s="16">
        <v>46326</v>
      </c>
      <c r="E131" s="17">
        <f aca="true" t="shared" si="88" ref="E131:E138">(C131*40+D131*50)/10000</f>
        <v>579.834</v>
      </c>
      <c r="F131" s="18">
        <f aca="true" t="shared" si="89" ref="F131:F138">ROUND(E131,0)</f>
        <v>580</v>
      </c>
      <c r="G131" s="18">
        <f aca="true" t="shared" si="90" ref="G131:G138">ROUND(F131,0)</f>
        <v>580</v>
      </c>
    </row>
    <row r="132" spans="1:7" ht="14.25">
      <c r="A132" s="11" t="s">
        <v>101</v>
      </c>
      <c r="B132" s="12"/>
      <c r="C132" s="13">
        <f aca="true" t="shared" si="91" ref="C132:G132">SUM(C133:C138)</f>
        <v>224663</v>
      </c>
      <c r="D132" s="13">
        <f t="shared" si="91"/>
        <v>83552</v>
      </c>
      <c r="E132" s="14">
        <f t="shared" si="91"/>
        <v>1316.412</v>
      </c>
      <c r="F132" s="13">
        <f t="shared" si="91"/>
        <v>1316</v>
      </c>
      <c r="G132" s="13">
        <f t="shared" si="91"/>
        <v>1316</v>
      </c>
    </row>
    <row r="133" spans="1:7" ht="14.25">
      <c r="A133" s="15" t="s">
        <v>10</v>
      </c>
      <c r="B133" s="20">
        <v>618001</v>
      </c>
      <c r="C133" s="16">
        <v>0</v>
      </c>
      <c r="D133" s="16">
        <v>0</v>
      </c>
      <c r="E133" s="17">
        <f>(C133*40+D133*50)/10000</f>
        <v>0</v>
      </c>
      <c r="F133" s="18">
        <f>ROUND(E133,0)</f>
        <v>0</v>
      </c>
      <c r="G133" s="18">
        <f t="shared" si="90"/>
        <v>0</v>
      </c>
    </row>
    <row r="134" spans="1:7" ht="14.25">
      <c r="A134" s="25" t="s">
        <v>102</v>
      </c>
      <c r="B134" s="20">
        <v>618002</v>
      </c>
      <c r="C134" s="16">
        <v>80569</v>
      </c>
      <c r="D134" s="16">
        <v>30008</v>
      </c>
      <c r="E134" s="17">
        <f t="shared" si="88"/>
        <v>472.316</v>
      </c>
      <c r="F134" s="18">
        <f t="shared" si="89"/>
        <v>472</v>
      </c>
      <c r="G134" s="18">
        <f t="shared" si="90"/>
        <v>472</v>
      </c>
    </row>
    <row r="135" spans="1:7" ht="14.25">
      <c r="A135" s="25" t="s">
        <v>103</v>
      </c>
      <c r="B135" s="20">
        <v>618003</v>
      </c>
      <c r="C135" s="16">
        <v>56120</v>
      </c>
      <c r="D135" s="16">
        <v>24067</v>
      </c>
      <c r="E135" s="17">
        <f t="shared" si="88"/>
        <v>344.815</v>
      </c>
      <c r="F135" s="18">
        <f t="shared" si="89"/>
        <v>345</v>
      </c>
      <c r="G135" s="18">
        <f t="shared" si="90"/>
        <v>345</v>
      </c>
    </row>
    <row r="136" spans="1:7" ht="14.25">
      <c r="A136" s="25" t="s">
        <v>104</v>
      </c>
      <c r="B136" s="20">
        <v>618005</v>
      </c>
      <c r="C136" s="16">
        <v>30545</v>
      </c>
      <c r="D136" s="16">
        <v>10811</v>
      </c>
      <c r="E136" s="17">
        <f t="shared" si="88"/>
        <v>176.235</v>
      </c>
      <c r="F136" s="18">
        <f t="shared" si="89"/>
        <v>176</v>
      </c>
      <c r="G136" s="18">
        <f t="shared" si="90"/>
        <v>176</v>
      </c>
    </row>
    <row r="137" spans="1:7" ht="14.25">
      <c r="A137" s="25" t="s">
        <v>105</v>
      </c>
      <c r="B137" s="20">
        <v>618006</v>
      </c>
      <c r="C137" s="16">
        <v>29648</v>
      </c>
      <c r="D137" s="16">
        <v>9487</v>
      </c>
      <c r="E137" s="17">
        <f t="shared" si="88"/>
        <v>166.027</v>
      </c>
      <c r="F137" s="18">
        <f t="shared" si="89"/>
        <v>166</v>
      </c>
      <c r="G137" s="18">
        <f t="shared" si="90"/>
        <v>166</v>
      </c>
    </row>
    <row r="138" spans="1:7" ht="14.25">
      <c r="A138" s="15" t="s">
        <v>106</v>
      </c>
      <c r="B138" s="20">
        <v>618009</v>
      </c>
      <c r="C138" s="16">
        <v>27781</v>
      </c>
      <c r="D138" s="16">
        <v>9179</v>
      </c>
      <c r="E138" s="17">
        <f t="shared" si="88"/>
        <v>157.019</v>
      </c>
      <c r="F138" s="18">
        <f t="shared" si="89"/>
        <v>157</v>
      </c>
      <c r="G138" s="18">
        <f t="shared" si="90"/>
        <v>157</v>
      </c>
    </row>
    <row r="139" spans="1:7" ht="14.25">
      <c r="A139" s="11" t="s">
        <v>107</v>
      </c>
      <c r="B139" s="21"/>
      <c r="C139" s="13">
        <f aca="true" t="shared" si="92" ref="C139:G139">SUM(C140)</f>
        <v>7957</v>
      </c>
      <c r="D139" s="13">
        <f t="shared" si="92"/>
        <v>2696</v>
      </c>
      <c r="E139" s="14">
        <f t="shared" si="92"/>
        <v>45.308</v>
      </c>
      <c r="F139" s="13">
        <f t="shared" si="92"/>
        <v>45</v>
      </c>
      <c r="G139" s="13">
        <f t="shared" si="92"/>
        <v>45</v>
      </c>
    </row>
    <row r="140" spans="1:7" ht="14.25">
      <c r="A140" s="15" t="s">
        <v>107</v>
      </c>
      <c r="B140" s="20">
        <v>618007</v>
      </c>
      <c r="C140" s="16">
        <v>7957</v>
      </c>
      <c r="D140" s="16">
        <v>2696</v>
      </c>
      <c r="E140" s="17">
        <f aca="true" t="shared" si="93" ref="E140:E144">(C140*40+D140*50)/10000</f>
        <v>45.308</v>
      </c>
      <c r="F140" s="18">
        <f aca="true" t="shared" si="94" ref="F140:F144">ROUND(E140,0)</f>
        <v>45</v>
      </c>
      <c r="G140" s="18">
        <f aca="true" t="shared" si="95" ref="G140:G144">ROUND(F140,0)</f>
        <v>45</v>
      </c>
    </row>
    <row r="141" spans="1:7" ht="14.25">
      <c r="A141" s="11" t="s">
        <v>108</v>
      </c>
      <c r="B141" s="21"/>
      <c r="C141" s="13">
        <f aca="true" t="shared" si="96" ref="C141:G141">SUM(C142)</f>
        <v>12752</v>
      </c>
      <c r="D141" s="13">
        <f t="shared" si="96"/>
        <v>5068</v>
      </c>
      <c r="E141" s="14">
        <f t="shared" si="96"/>
        <v>76.348</v>
      </c>
      <c r="F141" s="13">
        <f t="shared" si="96"/>
        <v>76</v>
      </c>
      <c r="G141" s="13">
        <f t="shared" si="96"/>
        <v>76</v>
      </c>
    </row>
    <row r="142" spans="1:7" ht="14.25">
      <c r="A142" s="15" t="s">
        <v>108</v>
      </c>
      <c r="B142" s="20">
        <v>618008</v>
      </c>
      <c r="C142" s="16">
        <v>12752</v>
      </c>
      <c r="D142" s="16">
        <v>5068</v>
      </c>
      <c r="E142" s="17">
        <f t="shared" si="93"/>
        <v>76.348</v>
      </c>
      <c r="F142" s="18">
        <f t="shared" si="94"/>
        <v>76</v>
      </c>
      <c r="G142" s="18">
        <f t="shared" si="95"/>
        <v>76</v>
      </c>
    </row>
    <row r="143" spans="1:7" ht="14.25">
      <c r="A143" s="11" t="s">
        <v>109</v>
      </c>
      <c r="B143" s="12"/>
      <c r="C143" s="13">
        <f aca="true" t="shared" si="97" ref="C143:G143">SUM(C144)</f>
        <v>75023</v>
      </c>
      <c r="D143" s="13">
        <f t="shared" si="97"/>
        <v>32311</v>
      </c>
      <c r="E143" s="14">
        <f t="shared" si="97"/>
        <v>461.647</v>
      </c>
      <c r="F143" s="13">
        <f t="shared" si="97"/>
        <v>462</v>
      </c>
      <c r="G143" s="13">
        <f t="shared" si="97"/>
        <v>462</v>
      </c>
    </row>
    <row r="144" spans="1:7" ht="14.25">
      <c r="A144" s="15" t="s">
        <v>109</v>
      </c>
      <c r="B144" s="20">
        <v>618004</v>
      </c>
      <c r="C144" s="16">
        <v>75023</v>
      </c>
      <c r="D144" s="16">
        <v>32311</v>
      </c>
      <c r="E144" s="17">
        <f t="shared" si="93"/>
        <v>461.647</v>
      </c>
      <c r="F144" s="18">
        <f t="shared" si="94"/>
        <v>462</v>
      </c>
      <c r="G144" s="18">
        <f t="shared" si="95"/>
        <v>462</v>
      </c>
    </row>
    <row r="145" spans="1:7" ht="14.25">
      <c r="A145" s="11" t="s">
        <v>110</v>
      </c>
      <c r="B145" s="12"/>
      <c r="C145" s="13">
        <f aca="true" t="shared" si="98" ref="C145:G145">SUM(C146:C149)</f>
        <v>139698</v>
      </c>
      <c r="D145" s="13">
        <f t="shared" si="98"/>
        <v>53548</v>
      </c>
      <c r="E145" s="14">
        <f t="shared" si="98"/>
        <v>826.532</v>
      </c>
      <c r="F145" s="13">
        <f t="shared" si="98"/>
        <v>827</v>
      </c>
      <c r="G145" s="13">
        <f t="shared" si="98"/>
        <v>827</v>
      </c>
    </row>
    <row r="146" spans="1:7" ht="14.25">
      <c r="A146" s="15" t="s">
        <v>10</v>
      </c>
      <c r="B146" s="20">
        <v>619001</v>
      </c>
      <c r="C146" s="16">
        <v>3433</v>
      </c>
      <c r="D146" s="16">
        <v>3775</v>
      </c>
      <c r="E146" s="17">
        <f>(C146*40+D146*50)/10000</f>
        <v>32.607</v>
      </c>
      <c r="F146" s="18">
        <f>ROUND(E146,0)</f>
        <v>33</v>
      </c>
      <c r="G146" s="18">
        <f aca="true" t="shared" si="99" ref="G146:G149">ROUND(F146,0)</f>
        <v>33</v>
      </c>
    </row>
    <row r="147" spans="1:7" ht="14.25">
      <c r="A147" s="15" t="s">
        <v>111</v>
      </c>
      <c r="B147" s="20">
        <v>619002</v>
      </c>
      <c r="C147" s="16">
        <v>40134</v>
      </c>
      <c r="D147" s="16">
        <v>15236</v>
      </c>
      <c r="E147" s="17">
        <f aca="true" t="shared" si="100" ref="E147:E149">(C147*40+D147*50)/10000</f>
        <v>236.716</v>
      </c>
      <c r="F147" s="18">
        <f aca="true" t="shared" si="101" ref="F147:F149">ROUND(E147,0)</f>
        <v>237</v>
      </c>
      <c r="G147" s="18">
        <f t="shared" si="99"/>
        <v>237</v>
      </c>
    </row>
    <row r="148" spans="1:7" ht="14.25">
      <c r="A148" s="15" t="s">
        <v>112</v>
      </c>
      <c r="B148" s="20">
        <v>619004</v>
      </c>
      <c r="C148" s="16">
        <v>82083</v>
      </c>
      <c r="D148" s="16">
        <v>29993</v>
      </c>
      <c r="E148" s="17">
        <f t="shared" si="100"/>
        <v>478.297</v>
      </c>
      <c r="F148" s="18">
        <f t="shared" si="101"/>
        <v>478</v>
      </c>
      <c r="G148" s="18">
        <f t="shared" si="99"/>
        <v>478</v>
      </c>
    </row>
    <row r="149" spans="1:7" ht="14.25">
      <c r="A149" s="15" t="s">
        <v>113</v>
      </c>
      <c r="B149" s="20">
        <v>619004</v>
      </c>
      <c r="C149" s="16">
        <v>14048</v>
      </c>
      <c r="D149" s="16">
        <v>4544</v>
      </c>
      <c r="E149" s="17">
        <f t="shared" si="100"/>
        <v>78.912</v>
      </c>
      <c r="F149" s="18">
        <f t="shared" si="101"/>
        <v>79</v>
      </c>
      <c r="G149" s="18">
        <f t="shared" si="99"/>
        <v>79</v>
      </c>
    </row>
    <row r="150" spans="1:7" ht="14.25">
      <c r="A150" s="11" t="s">
        <v>114</v>
      </c>
      <c r="B150" s="12"/>
      <c r="C150" s="13">
        <f aca="true" t="shared" si="102" ref="C150:G150">SUM(C151)</f>
        <v>58745</v>
      </c>
      <c r="D150" s="13">
        <f t="shared" si="102"/>
        <v>25882</v>
      </c>
      <c r="E150" s="14">
        <f t="shared" si="102"/>
        <v>364.39</v>
      </c>
      <c r="F150" s="13">
        <f t="shared" si="102"/>
        <v>364</v>
      </c>
      <c r="G150" s="13">
        <f t="shared" si="102"/>
        <v>364</v>
      </c>
    </row>
    <row r="151" spans="1:7" ht="14.25">
      <c r="A151" s="15" t="s">
        <v>114</v>
      </c>
      <c r="B151" s="20">
        <v>619003</v>
      </c>
      <c r="C151" s="16">
        <v>58745</v>
      </c>
      <c r="D151" s="16">
        <v>25882</v>
      </c>
      <c r="E151" s="17">
        <f aca="true" t="shared" si="103" ref="E151:E158">(C151*40+D151*50)/10000</f>
        <v>364.39</v>
      </c>
      <c r="F151" s="18">
        <f aca="true" t="shared" si="104" ref="F151:F158">ROUND(E151,0)</f>
        <v>364</v>
      </c>
      <c r="G151" s="18">
        <f aca="true" t="shared" si="105" ref="G151:G158">ROUND(F151,0)</f>
        <v>364</v>
      </c>
    </row>
    <row r="152" spans="1:7" ht="14.25">
      <c r="A152" s="11" t="s">
        <v>115</v>
      </c>
      <c r="B152" s="12"/>
      <c r="C152" s="13">
        <f aca="true" t="shared" si="106" ref="C152:G152">SUM(C153:C158)</f>
        <v>154496</v>
      </c>
      <c r="D152" s="13">
        <f t="shared" si="106"/>
        <v>63272</v>
      </c>
      <c r="E152" s="14">
        <f t="shared" si="106"/>
        <v>934.3439999999999</v>
      </c>
      <c r="F152" s="13">
        <f t="shared" si="106"/>
        <v>935</v>
      </c>
      <c r="G152" s="13">
        <f t="shared" si="106"/>
        <v>935</v>
      </c>
    </row>
    <row r="153" spans="1:7" ht="14.25">
      <c r="A153" s="15" t="s">
        <v>10</v>
      </c>
      <c r="B153" s="20">
        <v>620001</v>
      </c>
      <c r="C153" s="16">
        <v>2136</v>
      </c>
      <c r="D153" s="16">
        <v>2105</v>
      </c>
      <c r="E153" s="17">
        <f>(C153*40+D153*50)/10000</f>
        <v>19.069</v>
      </c>
      <c r="F153" s="18">
        <f>ROUND(E153,0)</f>
        <v>19</v>
      </c>
      <c r="G153" s="18">
        <f t="shared" si="105"/>
        <v>19</v>
      </c>
    </row>
    <row r="154" spans="1:7" ht="14.25">
      <c r="A154" s="15" t="s">
        <v>116</v>
      </c>
      <c r="B154" s="20">
        <v>620001</v>
      </c>
      <c r="C154" s="16">
        <v>1156</v>
      </c>
      <c r="D154" s="16">
        <v>471</v>
      </c>
      <c r="E154" s="17">
        <f t="shared" si="103"/>
        <v>6.979</v>
      </c>
      <c r="F154" s="18">
        <f t="shared" si="104"/>
        <v>7</v>
      </c>
      <c r="G154" s="18">
        <f t="shared" si="105"/>
        <v>7</v>
      </c>
    </row>
    <row r="155" spans="1:7" ht="14.25">
      <c r="A155" s="15" t="s">
        <v>117</v>
      </c>
      <c r="B155" s="20">
        <v>620002</v>
      </c>
      <c r="C155" s="16">
        <v>58269</v>
      </c>
      <c r="D155" s="16">
        <v>21346</v>
      </c>
      <c r="E155" s="17">
        <f t="shared" si="103"/>
        <v>339.806</v>
      </c>
      <c r="F155" s="18">
        <f t="shared" si="104"/>
        <v>340</v>
      </c>
      <c r="G155" s="18">
        <f t="shared" si="105"/>
        <v>340</v>
      </c>
    </row>
    <row r="156" spans="1:7" ht="14.25">
      <c r="A156" s="15" t="s">
        <v>118</v>
      </c>
      <c r="B156" s="20">
        <v>620002</v>
      </c>
      <c r="C156" s="16">
        <v>26669</v>
      </c>
      <c r="D156" s="16">
        <v>9833</v>
      </c>
      <c r="E156" s="17">
        <f t="shared" si="103"/>
        <v>155.841</v>
      </c>
      <c r="F156" s="18">
        <f t="shared" si="104"/>
        <v>156</v>
      </c>
      <c r="G156" s="18">
        <f t="shared" si="105"/>
        <v>156</v>
      </c>
    </row>
    <row r="157" spans="1:7" ht="14.25">
      <c r="A157" s="25" t="s">
        <v>119</v>
      </c>
      <c r="B157" s="20">
        <v>620003</v>
      </c>
      <c r="C157" s="16">
        <v>39119</v>
      </c>
      <c r="D157" s="16">
        <v>18095</v>
      </c>
      <c r="E157" s="17">
        <f t="shared" si="103"/>
        <v>246.951</v>
      </c>
      <c r="F157" s="18">
        <f t="shared" si="104"/>
        <v>247</v>
      </c>
      <c r="G157" s="18">
        <f t="shared" si="105"/>
        <v>247</v>
      </c>
    </row>
    <row r="158" spans="1:7" ht="14.25">
      <c r="A158" s="25" t="s">
        <v>120</v>
      </c>
      <c r="B158" s="20">
        <v>620003</v>
      </c>
      <c r="C158" s="16">
        <v>27147</v>
      </c>
      <c r="D158" s="16">
        <v>11422</v>
      </c>
      <c r="E158" s="17">
        <f t="shared" si="103"/>
        <v>165.698</v>
      </c>
      <c r="F158" s="18">
        <f t="shared" si="104"/>
        <v>166</v>
      </c>
      <c r="G158" s="18">
        <f t="shared" si="105"/>
        <v>166</v>
      </c>
    </row>
    <row r="159" spans="1:7" ht="14.25">
      <c r="A159" s="11" t="s">
        <v>121</v>
      </c>
      <c r="B159" s="12"/>
      <c r="C159" s="13">
        <f aca="true" t="shared" si="107" ref="C159:G159">SUM(C160)</f>
        <v>53436</v>
      </c>
      <c r="D159" s="13">
        <f t="shared" si="107"/>
        <v>27034</v>
      </c>
      <c r="E159" s="14">
        <f t="shared" si="107"/>
        <v>348.914</v>
      </c>
      <c r="F159" s="13">
        <f t="shared" si="107"/>
        <v>349</v>
      </c>
      <c r="G159" s="13">
        <f t="shared" si="107"/>
        <v>349</v>
      </c>
    </row>
    <row r="160" spans="1:7" ht="14.25">
      <c r="A160" s="15" t="s">
        <v>121</v>
      </c>
      <c r="B160" s="20">
        <v>620005</v>
      </c>
      <c r="C160" s="16">
        <v>53436</v>
      </c>
      <c r="D160" s="16">
        <v>27034</v>
      </c>
      <c r="E160" s="17">
        <f aca="true" t="shared" si="108" ref="E160:E165">(C160*40+D160*50)/10000</f>
        <v>348.914</v>
      </c>
      <c r="F160" s="18">
        <f aca="true" t="shared" si="109" ref="F160:F165">ROUND(E160,0)</f>
        <v>349</v>
      </c>
      <c r="G160" s="18">
        <f aca="true" t="shared" si="110" ref="G160:G165">ROUND(F160,0)</f>
        <v>349</v>
      </c>
    </row>
    <row r="161" spans="1:7" ht="14.25">
      <c r="A161" s="11" t="s">
        <v>122</v>
      </c>
      <c r="B161" s="12"/>
      <c r="C161" s="13">
        <f aca="true" t="shared" si="111" ref="C161:G161">SUM(C162)</f>
        <v>189815</v>
      </c>
      <c r="D161" s="13">
        <f t="shared" si="111"/>
        <v>97144</v>
      </c>
      <c r="E161" s="14">
        <f t="shared" si="111"/>
        <v>1244.98</v>
      </c>
      <c r="F161" s="13">
        <f t="shared" si="111"/>
        <v>1245</v>
      </c>
      <c r="G161" s="13">
        <f t="shared" si="111"/>
        <v>1245</v>
      </c>
    </row>
    <row r="162" spans="1:7" ht="14.25">
      <c r="A162" s="15" t="s">
        <v>122</v>
      </c>
      <c r="B162" s="20">
        <v>620004</v>
      </c>
      <c r="C162" s="16">
        <v>189815</v>
      </c>
      <c r="D162" s="16">
        <v>97144</v>
      </c>
      <c r="E162" s="17">
        <f t="shared" si="108"/>
        <v>1244.98</v>
      </c>
      <c r="F162" s="18">
        <f t="shared" si="109"/>
        <v>1245</v>
      </c>
      <c r="G162" s="18">
        <f t="shared" si="110"/>
        <v>1245</v>
      </c>
    </row>
    <row r="163" spans="1:7" s="2" customFormat="1" ht="14.25">
      <c r="A163" s="11" t="s">
        <v>123</v>
      </c>
      <c r="B163" s="21"/>
      <c r="C163" s="13">
        <f aca="true" t="shared" si="112" ref="C163:G163">SUM(C164:C165)</f>
        <v>104552</v>
      </c>
      <c r="D163" s="13">
        <f t="shared" si="112"/>
        <v>43544</v>
      </c>
      <c r="E163" s="14">
        <f t="shared" si="112"/>
        <v>635.928</v>
      </c>
      <c r="F163" s="13">
        <f t="shared" si="112"/>
        <v>636</v>
      </c>
      <c r="G163" s="13">
        <f t="shared" si="112"/>
        <v>636</v>
      </c>
    </row>
    <row r="164" spans="1:7" ht="14.25">
      <c r="A164" s="15" t="s">
        <v>123</v>
      </c>
      <c r="B164" s="20">
        <v>620006</v>
      </c>
      <c r="C164" s="16">
        <v>96067</v>
      </c>
      <c r="D164" s="16">
        <v>40891</v>
      </c>
      <c r="E164" s="17">
        <f t="shared" si="108"/>
        <v>588.723</v>
      </c>
      <c r="F164" s="18">
        <f t="shared" si="109"/>
        <v>589</v>
      </c>
      <c r="G164" s="18">
        <f t="shared" si="110"/>
        <v>589</v>
      </c>
    </row>
    <row r="165" spans="1:7" ht="14.25">
      <c r="A165" s="26" t="s">
        <v>124</v>
      </c>
      <c r="B165" s="20">
        <v>620006</v>
      </c>
      <c r="C165" s="16">
        <v>8485</v>
      </c>
      <c r="D165" s="16">
        <v>2653</v>
      </c>
      <c r="E165" s="17">
        <f t="shared" si="108"/>
        <v>47.205</v>
      </c>
      <c r="F165" s="18">
        <f t="shared" si="109"/>
        <v>47</v>
      </c>
      <c r="G165" s="18">
        <f t="shared" si="110"/>
        <v>47</v>
      </c>
    </row>
    <row r="166" spans="1:7" ht="14.25">
      <c r="A166" s="11" t="s">
        <v>125</v>
      </c>
      <c r="B166" s="12"/>
      <c r="C166" s="13">
        <f aca="true" t="shared" si="113" ref="C166:G166">SUM(C167:C170)</f>
        <v>86346</v>
      </c>
      <c r="D166" s="13">
        <f t="shared" si="113"/>
        <v>31218</v>
      </c>
      <c r="E166" s="14">
        <f t="shared" si="113"/>
        <v>501.47400000000005</v>
      </c>
      <c r="F166" s="13">
        <f t="shared" si="113"/>
        <v>502</v>
      </c>
      <c r="G166" s="13">
        <f t="shared" si="113"/>
        <v>502</v>
      </c>
    </row>
    <row r="167" spans="1:7" ht="14.25">
      <c r="A167" s="15" t="s">
        <v>10</v>
      </c>
      <c r="B167" s="20">
        <v>621001</v>
      </c>
      <c r="C167" s="16">
        <v>0</v>
      </c>
      <c r="D167" s="16">
        <v>1313</v>
      </c>
      <c r="E167" s="17">
        <f>(C167*40+D167*50)/10000</f>
        <v>6.565</v>
      </c>
      <c r="F167" s="18">
        <f>ROUND(E167,0)</f>
        <v>7</v>
      </c>
      <c r="G167" s="18">
        <f aca="true" t="shared" si="114" ref="G167:G170">ROUND(F167,0)</f>
        <v>7</v>
      </c>
    </row>
    <row r="168" spans="1:7" ht="14.25">
      <c r="A168" s="15" t="s">
        <v>126</v>
      </c>
      <c r="B168" s="20">
        <v>621002</v>
      </c>
      <c r="C168" s="16">
        <v>35946</v>
      </c>
      <c r="D168" s="16">
        <v>10802</v>
      </c>
      <c r="E168" s="17">
        <f aca="true" t="shared" si="115" ref="E168:E170">(C168*40+D168*50)/10000</f>
        <v>197.794</v>
      </c>
      <c r="F168" s="18">
        <f aca="true" t="shared" si="116" ref="F168:F170">ROUND(E168,0)</f>
        <v>198</v>
      </c>
      <c r="G168" s="18">
        <f t="shared" si="114"/>
        <v>198</v>
      </c>
    </row>
    <row r="169" spans="1:7" ht="14.25">
      <c r="A169" s="15" t="s">
        <v>127</v>
      </c>
      <c r="B169" s="20">
        <v>621005</v>
      </c>
      <c r="C169" s="16">
        <v>32837</v>
      </c>
      <c r="D169" s="16">
        <v>12270</v>
      </c>
      <c r="E169" s="17">
        <f t="shared" si="115"/>
        <v>192.698</v>
      </c>
      <c r="F169" s="18">
        <f t="shared" si="116"/>
        <v>193</v>
      </c>
      <c r="G169" s="18">
        <f t="shared" si="114"/>
        <v>193</v>
      </c>
    </row>
    <row r="170" spans="1:7" ht="14.25">
      <c r="A170" s="15" t="s">
        <v>128</v>
      </c>
      <c r="B170" s="20">
        <v>621006</v>
      </c>
      <c r="C170" s="16">
        <v>17563</v>
      </c>
      <c r="D170" s="16">
        <v>6833</v>
      </c>
      <c r="E170" s="17">
        <f t="shared" si="115"/>
        <v>104.417</v>
      </c>
      <c r="F170" s="18">
        <f t="shared" si="116"/>
        <v>104</v>
      </c>
      <c r="G170" s="18">
        <f t="shared" si="114"/>
        <v>104</v>
      </c>
    </row>
    <row r="171" spans="1:7" ht="14.25">
      <c r="A171" s="11" t="s">
        <v>129</v>
      </c>
      <c r="B171" s="21"/>
      <c r="C171" s="13">
        <f aca="true" t="shared" si="117" ref="C171:G171">SUM(C172)</f>
        <v>34972</v>
      </c>
      <c r="D171" s="13">
        <f t="shared" si="117"/>
        <v>13046</v>
      </c>
      <c r="E171" s="14">
        <f t="shared" si="117"/>
        <v>205.118</v>
      </c>
      <c r="F171" s="13">
        <f t="shared" si="117"/>
        <v>205</v>
      </c>
      <c r="G171" s="13">
        <f t="shared" si="117"/>
        <v>205</v>
      </c>
    </row>
    <row r="172" spans="1:7" ht="14.25">
      <c r="A172" s="15" t="s">
        <v>129</v>
      </c>
      <c r="B172" s="20">
        <v>621004</v>
      </c>
      <c r="C172" s="16">
        <v>34972</v>
      </c>
      <c r="D172" s="16">
        <v>13046</v>
      </c>
      <c r="E172" s="17">
        <f>(C172*40+D172*50)/10000</f>
        <v>205.118</v>
      </c>
      <c r="F172" s="18">
        <f>ROUND(E172,0)</f>
        <v>205</v>
      </c>
      <c r="G172" s="18">
        <f>ROUND(F172,0)</f>
        <v>205</v>
      </c>
    </row>
    <row r="173" spans="1:7" ht="14.25">
      <c r="A173" s="11" t="s">
        <v>130</v>
      </c>
      <c r="B173" s="12"/>
      <c r="C173" s="13">
        <f aca="true" t="shared" si="118" ref="C173:G173">SUM(C174)</f>
        <v>99200</v>
      </c>
      <c r="D173" s="13">
        <f t="shared" si="118"/>
        <v>40030</v>
      </c>
      <c r="E173" s="14">
        <f t="shared" si="118"/>
        <v>596.95</v>
      </c>
      <c r="F173" s="13">
        <f t="shared" si="118"/>
        <v>597</v>
      </c>
      <c r="G173" s="13">
        <f t="shared" si="118"/>
        <v>597</v>
      </c>
    </row>
    <row r="174" spans="1:7" ht="14.25">
      <c r="A174" s="15" t="s">
        <v>130</v>
      </c>
      <c r="B174" s="20">
        <v>621003</v>
      </c>
      <c r="C174" s="16">
        <v>99200</v>
      </c>
      <c r="D174" s="16">
        <v>40030</v>
      </c>
      <c r="E174" s="17">
        <f>(C174*40+D174*50)/10000</f>
        <v>596.95</v>
      </c>
      <c r="F174" s="18">
        <f>ROUND(E174,0)</f>
        <v>597</v>
      </c>
      <c r="G174" s="18">
        <f>ROUND(F174,0)</f>
        <v>597</v>
      </c>
    </row>
  </sheetData>
  <sheetProtection/>
  <autoFilter ref="A3:AT174"/>
  <mergeCells count="1">
    <mergeCell ref="A1:G1"/>
  </mergeCells>
  <printOptions horizontalCentered="1"/>
  <pageMargins left="0.43" right="0.31" top="0.52" bottom="0.55" header="0.31" footer="0.16"/>
  <pageSetup horizontalDpi="300" verticalDpi="3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窦体阳</cp:lastModifiedBy>
  <cp:lastPrinted>2014-02-26T06:31:26Z</cp:lastPrinted>
  <dcterms:created xsi:type="dcterms:W3CDTF">1996-12-17T01:32:42Z</dcterms:created>
  <dcterms:modified xsi:type="dcterms:W3CDTF">2017-12-18T08:27:31Z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