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545" windowHeight="12285"/>
  </bookViews>
  <sheets>
    <sheet name="定稿" sheetId="1" r:id="rId1"/>
  </sheets>
  <definedNames>
    <definedName name="_xlnm._FilterDatabase" localSheetId="0" hidden="1">定稿!$A$6:$K$205</definedName>
    <definedName name="_xlnm.Print_Titles" localSheetId="0">定稿!$3:$6</definedName>
  </definedNames>
  <calcPr calcId="144525"/>
</workbook>
</file>

<file path=xl/sharedStrings.xml><?xml version="1.0" encoding="utf-8"?>
<sst xmlns="http://schemas.openxmlformats.org/spreadsheetml/2006/main" count="212">
  <si>
    <t>附件4</t>
  </si>
  <si>
    <t xml:space="preserve"> </t>
  </si>
  <si>
    <t>广东省地市属普通高中残疾学生2018年免学费补助资金安排表</t>
  </si>
  <si>
    <t>单位：人、元</t>
  </si>
  <si>
    <t>用款单位编码</t>
  </si>
  <si>
    <t>用款单位名称</t>
  </si>
  <si>
    <t>具体实施单位</t>
  </si>
  <si>
    <t>残疾学生免学费人数</t>
  </si>
  <si>
    <t>残疾学生免学费资金合计
（按3850元标准）</t>
  </si>
  <si>
    <t>省级以上财政分担比例（%）</t>
  </si>
  <si>
    <t>省级以上财政资金</t>
  </si>
  <si>
    <t>应安排2017年残疾学生免学费资金</t>
  </si>
  <si>
    <t>应安排2018年残疾学生免学费资金</t>
  </si>
  <si>
    <t>2017年已下达残疾学生免学费预算资金
粤财教[2016]408号</t>
  </si>
  <si>
    <t>本次清算并提前下达残疾学生免学费资金</t>
  </si>
  <si>
    <t>备注
(待以后年度结转使用)</t>
  </si>
  <si>
    <t>A</t>
  </si>
  <si>
    <t>B</t>
  </si>
  <si>
    <t>C=B*3850</t>
  </si>
  <si>
    <t>D</t>
  </si>
  <si>
    <t>E=C*D</t>
  </si>
  <si>
    <t>F=C*D</t>
  </si>
  <si>
    <t>G</t>
  </si>
  <si>
    <t>H=E+F-G&gt;=0</t>
  </si>
  <si>
    <t>I=E+F-G&lt;0</t>
  </si>
  <si>
    <t>合计</t>
  </si>
  <si>
    <t>广州市</t>
  </si>
  <si>
    <t>广州市本级</t>
  </si>
  <si>
    <t>广州市辖区</t>
  </si>
  <si>
    <t>越秀区</t>
  </si>
  <si>
    <t>海珠区</t>
  </si>
  <si>
    <t>荔湾区</t>
  </si>
  <si>
    <t>天河区</t>
  </si>
  <si>
    <t>白云区</t>
  </si>
  <si>
    <t>黄埔区</t>
  </si>
  <si>
    <t>番禺区</t>
  </si>
  <si>
    <t>花都区</t>
  </si>
  <si>
    <t>增城市</t>
  </si>
  <si>
    <t>增城区</t>
  </si>
  <si>
    <t>从化市</t>
  </si>
  <si>
    <t>从化区</t>
  </si>
  <si>
    <t>南沙区</t>
  </si>
  <si>
    <t>珠海市</t>
  </si>
  <si>
    <t>珠海市本级</t>
  </si>
  <si>
    <t>珠海市辖区</t>
  </si>
  <si>
    <t>香洲区</t>
  </si>
  <si>
    <t>高新区</t>
  </si>
  <si>
    <t>金湾区</t>
  </si>
  <si>
    <t>斗门区</t>
  </si>
  <si>
    <t>汕头市</t>
  </si>
  <si>
    <t>汕头市本级</t>
  </si>
  <si>
    <t>汕头市辖区</t>
  </si>
  <si>
    <t>金平区</t>
  </si>
  <si>
    <t>龙湖区</t>
  </si>
  <si>
    <t>濠江区</t>
  </si>
  <si>
    <t>潮阳区</t>
  </si>
  <si>
    <t>潮南区</t>
  </si>
  <si>
    <t>澄海区</t>
  </si>
  <si>
    <t>南澳县</t>
  </si>
  <si>
    <t>佛山市</t>
  </si>
  <si>
    <t>禅城区</t>
  </si>
  <si>
    <t>南海区</t>
  </si>
  <si>
    <t>高明区</t>
  </si>
  <si>
    <t>三水区</t>
  </si>
  <si>
    <t>顺德区</t>
  </si>
  <si>
    <t>韶关市</t>
  </si>
  <si>
    <t>韶关市本级</t>
  </si>
  <si>
    <t>韶关市辖区</t>
  </si>
  <si>
    <t>武江区</t>
  </si>
  <si>
    <t>浈江区</t>
  </si>
  <si>
    <t>乐昌市</t>
  </si>
  <si>
    <t>曲江区</t>
  </si>
  <si>
    <t>新丰县</t>
  </si>
  <si>
    <t>始兴县</t>
  </si>
  <si>
    <t>翁源县</t>
  </si>
  <si>
    <t>乳源瑶族自治县</t>
  </si>
  <si>
    <t>南雄市</t>
  </si>
  <si>
    <t>仁化县</t>
  </si>
  <si>
    <t>河源市</t>
  </si>
  <si>
    <t>河源市本级</t>
  </si>
  <si>
    <t>河源市辖区</t>
  </si>
  <si>
    <t>源城区</t>
  </si>
  <si>
    <t>东源县</t>
  </si>
  <si>
    <t>和平县</t>
  </si>
  <si>
    <t>连平县</t>
  </si>
  <si>
    <t>龙川县</t>
  </si>
  <si>
    <t>紫金县</t>
  </si>
  <si>
    <t>梅州市</t>
  </si>
  <si>
    <t>梅州市本级</t>
  </si>
  <si>
    <t>梅州市辖区</t>
  </si>
  <si>
    <t>梅江区</t>
  </si>
  <si>
    <t>梅县</t>
  </si>
  <si>
    <t>梅县区</t>
  </si>
  <si>
    <t>蕉岭县</t>
  </si>
  <si>
    <t>平远县</t>
  </si>
  <si>
    <t>大埔县</t>
  </si>
  <si>
    <t>兴宁市</t>
  </si>
  <si>
    <t>五华县</t>
  </si>
  <si>
    <t>丰顺县</t>
  </si>
  <si>
    <t>惠州市</t>
  </si>
  <si>
    <t>惠州市本级</t>
  </si>
  <si>
    <t>惠州市辖区</t>
  </si>
  <si>
    <t>惠城区</t>
  </si>
  <si>
    <t>惠阳区</t>
  </si>
  <si>
    <t>惠东县</t>
  </si>
  <si>
    <t>龙门县</t>
  </si>
  <si>
    <t>大亚湾区</t>
  </si>
  <si>
    <t>仲恺高新区</t>
  </si>
  <si>
    <t>博罗县</t>
  </si>
  <si>
    <t>汕尾市</t>
  </si>
  <si>
    <t>汕尾市本级</t>
  </si>
  <si>
    <t>汕尾市辖区</t>
  </si>
  <si>
    <t>城区</t>
  </si>
  <si>
    <t>海丰县</t>
  </si>
  <si>
    <t>红海湾</t>
  </si>
  <si>
    <t>陆丰市</t>
  </si>
  <si>
    <t>华侨区</t>
  </si>
  <si>
    <t>陆河县</t>
  </si>
  <si>
    <t>东莞市</t>
  </si>
  <si>
    <t>中山市</t>
  </si>
  <si>
    <t>江门市</t>
  </si>
  <si>
    <t>江门市本级</t>
  </si>
  <si>
    <t>江门市辖区</t>
  </si>
  <si>
    <t>江海区</t>
  </si>
  <si>
    <t>蓬江区</t>
  </si>
  <si>
    <t>新会区</t>
  </si>
  <si>
    <t>台山市</t>
  </si>
  <si>
    <t>开平市</t>
  </si>
  <si>
    <t>鹤山市</t>
  </si>
  <si>
    <t>恩平市</t>
  </si>
  <si>
    <t>阳江市</t>
  </si>
  <si>
    <t>阳江市本级</t>
  </si>
  <si>
    <t>阳江市辖区</t>
  </si>
  <si>
    <t>江城区</t>
  </si>
  <si>
    <t>阳东县</t>
  </si>
  <si>
    <t>阳东区</t>
  </si>
  <si>
    <t>阳西县</t>
  </si>
  <si>
    <t>阳春市</t>
  </si>
  <si>
    <t>湛江市</t>
  </si>
  <si>
    <t>湛江市本级</t>
  </si>
  <si>
    <t>湛江市辖区</t>
  </si>
  <si>
    <t>赤坎区</t>
  </si>
  <si>
    <t>霞山区</t>
  </si>
  <si>
    <t>开发区</t>
  </si>
  <si>
    <t>麻章区</t>
  </si>
  <si>
    <t>坡头区</t>
  </si>
  <si>
    <t>吴川市</t>
  </si>
  <si>
    <t>遂溪县</t>
  </si>
  <si>
    <t>雷州市</t>
  </si>
  <si>
    <t>廉江市</t>
  </si>
  <si>
    <t>徐闻县</t>
  </si>
  <si>
    <t>茂名市</t>
  </si>
  <si>
    <t>茂名市本级</t>
  </si>
  <si>
    <t>茂名市辖区</t>
  </si>
  <si>
    <t>茂南区</t>
  </si>
  <si>
    <t>电白县</t>
  </si>
  <si>
    <t>滨海新区</t>
  </si>
  <si>
    <t>电白区</t>
  </si>
  <si>
    <t>信宜市</t>
  </si>
  <si>
    <t>化州市</t>
  </si>
  <si>
    <t>高州市</t>
  </si>
  <si>
    <t>肇庆市</t>
  </si>
  <si>
    <t>肇庆市本级</t>
  </si>
  <si>
    <t>肇庆市辖区</t>
  </si>
  <si>
    <t>鼎湖区</t>
  </si>
  <si>
    <t>端州区</t>
  </si>
  <si>
    <t>高要市</t>
  </si>
  <si>
    <t>高要区</t>
  </si>
  <si>
    <t>四会市</t>
  </si>
  <si>
    <t>广宁县</t>
  </si>
  <si>
    <t>德庆县</t>
  </si>
  <si>
    <t>封开县</t>
  </si>
  <si>
    <t>怀集县</t>
  </si>
  <si>
    <t>清远市</t>
  </si>
  <si>
    <t>清远市本级</t>
  </si>
  <si>
    <t>清远市辖区</t>
  </si>
  <si>
    <t>清新县</t>
  </si>
  <si>
    <t>清新区</t>
  </si>
  <si>
    <t>连州市</t>
  </si>
  <si>
    <t>佛冈县</t>
  </si>
  <si>
    <t>阳山县</t>
  </si>
  <si>
    <t>连山壮族瑶族自治县</t>
  </si>
  <si>
    <t>连南瑶族自治县</t>
  </si>
  <si>
    <t>英德市</t>
  </si>
  <si>
    <t>潮州市</t>
  </si>
  <si>
    <t>潮州市本级</t>
  </si>
  <si>
    <t>潮州市辖区</t>
  </si>
  <si>
    <t>潮安县</t>
  </si>
  <si>
    <t>潮安区</t>
  </si>
  <si>
    <t>枫溪区</t>
  </si>
  <si>
    <t>湘桥区</t>
  </si>
  <si>
    <t>饶平县</t>
  </si>
  <si>
    <t>揭阳市</t>
  </si>
  <si>
    <t>揭阳市本级</t>
  </si>
  <si>
    <t>揭阳市辖区</t>
  </si>
  <si>
    <t>榕城区</t>
  </si>
  <si>
    <t>空港经济区</t>
  </si>
  <si>
    <t>揭东县</t>
  </si>
  <si>
    <t>产业园</t>
  </si>
  <si>
    <t>揭东区</t>
  </si>
  <si>
    <t>惠来县</t>
  </si>
  <si>
    <t>普宁市</t>
  </si>
  <si>
    <t>揭西县</t>
  </si>
  <si>
    <t>云浮市</t>
  </si>
  <si>
    <t>云浮市本级</t>
  </si>
  <si>
    <t>云浮市辖区</t>
  </si>
  <si>
    <t>云城区</t>
  </si>
  <si>
    <t>郁南县</t>
  </si>
  <si>
    <t>云安县</t>
  </si>
  <si>
    <t>云安区</t>
  </si>
  <si>
    <t>新兴县</t>
  </si>
  <si>
    <t>罗定市</t>
  </si>
</sst>
</file>

<file path=xl/styles.xml><?xml version="1.0" encoding="utf-8"?>
<styleSheet xmlns="http://schemas.openxmlformats.org/spreadsheetml/2006/main">
  <numFmts count="6">
    <numFmt numFmtId="176" formatCode="#,##0_ ;[Red]\-#,##0\ "/>
    <numFmt numFmtId="177" formatCode="#,##0.0_ ;[Red]\-#,##0.0\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8"/>
      <name val="方正小标宋简体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1"/>
      <name val="仿宋_GB2312"/>
      <charset val="134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8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8"/>
      <color rgb="FF800080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name val="Arial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0" fillId="13" borderId="12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5" fillId="18" borderId="13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9" fillId="0" borderId="0"/>
    <xf numFmtId="0" fontId="30" fillId="0" borderId="0"/>
    <xf numFmtId="0" fontId="2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NumberFormat="1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 wrapText="1"/>
    </xf>
    <xf numFmtId="177" fontId="5" fillId="0" borderId="0" xfId="0" applyNumberFormat="1" applyFont="1" applyFill="1" applyBorder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4" xfId="54" applyNumberFormat="1" applyFont="1" applyFill="1" applyBorder="1" applyAlignment="1" applyProtection="1">
      <alignment horizontal="center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5" fillId="0" borderId="6" xfId="54" applyNumberFormat="1" applyFont="1" applyFill="1" applyBorder="1" applyAlignment="1" applyProtection="1">
      <alignment horizontal="center" vertical="center" wrapText="1"/>
    </xf>
    <xf numFmtId="176" fontId="6" fillId="0" borderId="1" xfId="54" applyNumberFormat="1" applyFont="1" applyFill="1" applyBorder="1" applyAlignment="1" applyProtection="1">
      <alignment horizontal="center" vertical="center" wrapText="1"/>
    </xf>
    <xf numFmtId="0" fontId="5" fillId="0" borderId="1" xfId="13" applyNumberFormat="1" applyFont="1" applyFill="1" applyBorder="1" applyAlignment="1">
      <alignment horizontal="center" vertical="center" wrapText="1"/>
    </xf>
    <xf numFmtId="177" fontId="5" fillId="0" borderId="1" xfId="13" applyNumberFormat="1" applyFont="1" applyFill="1" applyBorder="1" applyAlignment="1">
      <alignment horizontal="center" vertical="center" wrapText="1"/>
    </xf>
    <xf numFmtId="176" fontId="6" fillId="0" borderId="1" xfId="52" applyNumberFormat="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 applyProtection="1">
      <alignment horizontal="left" vertical="center"/>
    </xf>
    <xf numFmtId="177" fontId="7" fillId="0" borderId="1" xfId="51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>
      <alignment vertical="center"/>
    </xf>
    <xf numFmtId="9" fontId="8" fillId="0" borderId="1" xfId="11" applyFont="1" applyFill="1" applyBorder="1" applyAlignment="1" applyProtection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/>
    </xf>
    <xf numFmtId="177" fontId="5" fillId="0" borderId="1" xfId="51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8" fillId="0" borderId="1" xfId="51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>
      <alignment vertical="center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left" vertical="center" wrapText="1"/>
    </xf>
    <xf numFmtId="0" fontId="7" fillId="0" borderId="1" xfId="53" applyNumberFormat="1" applyFont="1" applyFill="1" applyBorder="1" applyAlignment="1" applyProtection="1">
      <alignment horizontal="left" vertical="center" wrapText="1"/>
    </xf>
    <xf numFmtId="177" fontId="7" fillId="0" borderId="1" xfId="53" applyNumberFormat="1" applyFont="1" applyFill="1" applyBorder="1" applyAlignment="1" applyProtection="1">
      <alignment horizontal="left" vertical="center" wrapText="1"/>
    </xf>
    <xf numFmtId="0" fontId="7" fillId="0" borderId="1" xfId="51" applyNumberFormat="1" applyFont="1" applyFill="1" applyBorder="1" applyAlignment="1">
      <alignment horizontal="left" vertical="center" wrapText="1"/>
    </xf>
    <xf numFmtId="177" fontId="7" fillId="0" borderId="1" xfId="51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>
      <alignment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联系电话(市教育局)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_B00附件4_广东省2017年普通高中在校残疾学生统计表" xfId="52"/>
    <cellStyle name="常规_地市附件3" xfId="53"/>
    <cellStyle name="常规_附件2：广东省中等职业教育2016年国家助学金安排表 2" xfId="54"/>
  </cellStyles>
  <tableStyles count="0" defaultTableStyle="TableStyleMedium2" defaultPivotStyle="PivotStyleLight16"/>
  <colors>
    <mruColors>
      <color rgb="00130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243"/>
  <sheetViews>
    <sheetView tabSelected="1" zoomScale="90" zoomScaleNormal="90" workbookViewId="0">
      <selection activeCell="A2" sqref="A2:K2"/>
    </sheetView>
  </sheetViews>
  <sheetFormatPr defaultColWidth="9" defaultRowHeight="13.5"/>
  <cols>
    <col min="1" max="1" width="12.875" style="1" customWidth="1"/>
    <col min="2" max="3" width="12.875" style="2" customWidth="1"/>
    <col min="4" max="4" width="18.875" style="3" customWidth="1"/>
    <col min="5" max="5" width="17.875" style="3" customWidth="1"/>
    <col min="6" max="6" width="26.75" style="3" customWidth="1"/>
    <col min="7" max="8" width="17.875" style="3" customWidth="1"/>
    <col min="9" max="9" width="19.875" style="3" customWidth="1"/>
    <col min="10" max="10" width="16.875" style="3" customWidth="1"/>
    <col min="11" max="11" width="17.625" style="3" customWidth="1"/>
    <col min="12" max="16384" width="9" style="3"/>
  </cols>
  <sheetData>
    <row r="1" ht="21.75" customHeight="1" spans="1:11">
      <c r="A1" s="4" t="s">
        <v>0</v>
      </c>
      <c r="B1" s="5"/>
      <c r="C1" s="5"/>
      <c r="G1" s="6" t="s">
        <v>1</v>
      </c>
      <c r="K1" s="33"/>
    </row>
    <row r="2" ht="24" spans="1:11">
      <c r="A2" s="7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21.75" customHeight="1" spans="1:11">
      <c r="A3" s="8"/>
      <c r="B3" s="9"/>
      <c r="C3" s="9"/>
      <c r="D3" s="10"/>
      <c r="E3" s="10"/>
      <c r="F3" s="10"/>
      <c r="G3" s="10"/>
      <c r="H3" s="10"/>
      <c r="I3" s="10"/>
      <c r="J3" s="34"/>
      <c r="K3" s="35" t="s">
        <v>3</v>
      </c>
    </row>
    <row r="4" ht="33" customHeight="1" spans="1:11">
      <c r="A4" s="11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3" t="s">
        <v>10</v>
      </c>
      <c r="H4" s="13"/>
      <c r="I4" s="13"/>
      <c r="J4" s="13"/>
      <c r="K4" s="13"/>
    </row>
    <row r="5" ht="60" customHeight="1" spans="1:11">
      <c r="A5" s="11"/>
      <c r="B5" s="14"/>
      <c r="C5" s="14"/>
      <c r="D5" s="14"/>
      <c r="E5" s="14"/>
      <c r="F5" s="14"/>
      <c r="G5" s="15" t="s">
        <v>11</v>
      </c>
      <c r="H5" s="15" t="s">
        <v>12</v>
      </c>
      <c r="I5" s="15" t="s">
        <v>13</v>
      </c>
      <c r="J5" s="15" t="s">
        <v>14</v>
      </c>
      <c r="K5" s="15" t="s">
        <v>15</v>
      </c>
    </row>
    <row r="6" ht="30" customHeight="1" spans="1:11">
      <c r="A6" s="16" t="s">
        <v>16</v>
      </c>
      <c r="B6" s="17"/>
      <c r="C6" s="18"/>
      <c r="D6" s="15" t="s">
        <v>17</v>
      </c>
      <c r="E6" s="15" t="s">
        <v>18</v>
      </c>
      <c r="F6" s="19" t="s">
        <v>19</v>
      </c>
      <c r="G6" s="19" t="s">
        <v>20</v>
      </c>
      <c r="H6" s="19" t="s">
        <v>21</v>
      </c>
      <c r="I6" s="15" t="s">
        <v>22</v>
      </c>
      <c r="J6" s="19" t="s">
        <v>23</v>
      </c>
      <c r="K6" s="19" t="s">
        <v>24</v>
      </c>
    </row>
    <row r="7" ht="30" customHeight="1" spans="1:11">
      <c r="A7" s="20" t="s">
        <v>25</v>
      </c>
      <c r="B7" s="21"/>
      <c r="C7" s="22"/>
      <c r="D7" s="23">
        <f t="shared" ref="D7:K7" si="0">D8+D21+D27+D35+D37+D42+D44+D54+D56+D58+D60+D67+D69+D71+D77+D79+D81+D83+D85+D93+D95+D101+D104+D106+D108+D110+D119+D124+D126+D137+D139+D141+D147+D149+D151+D160+D162+D164+D166+D172+D174+D176+D178+D183+D185+D193+D195+D197+D202+D204+D52+D65+D98+D135+D158+D191</f>
        <v>1752</v>
      </c>
      <c r="E7" s="23">
        <f t="shared" si="0"/>
        <v>6745200</v>
      </c>
      <c r="F7" s="23"/>
      <c r="G7" s="23">
        <f t="shared" si="0"/>
        <v>3791749.5</v>
      </c>
      <c r="H7" s="23">
        <f t="shared" si="0"/>
        <v>3791749.5</v>
      </c>
      <c r="I7" s="23">
        <f t="shared" si="0"/>
        <v>2805379.5</v>
      </c>
      <c r="J7" s="23">
        <f t="shared" si="0"/>
        <v>4824320</v>
      </c>
      <c r="K7" s="23">
        <f t="shared" si="0"/>
        <v>46200</v>
      </c>
    </row>
    <row r="8" ht="30" customHeight="1" spans="1:11">
      <c r="A8" s="24">
        <v>601</v>
      </c>
      <c r="B8" s="25" t="s">
        <v>26</v>
      </c>
      <c r="C8" s="25" t="s">
        <v>26</v>
      </c>
      <c r="D8" s="26">
        <f t="shared" ref="D8:K8" si="1">SUM(D9:D20)</f>
        <v>173</v>
      </c>
      <c r="E8" s="26">
        <f t="shared" si="1"/>
        <v>666050</v>
      </c>
      <c r="F8" s="26"/>
      <c r="G8" s="26">
        <f t="shared" si="1"/>
        <v>66605</v>
      </c>
      <c r="H8" s="26">
        <f t="shared" si="1"/>
        <v>66605</v>
      </c>
      <c r="I8" s="26">
        <f t="shared" si="1"/>
        <v>63525</v>
      </c>
      <c r="J8" s="26">
        <f t="shared" si="1"/>
        <v>71610</v>
      </c>
      <c r="K8" s="26">
        <f t="shared" si="1"/>
        <v>1925</v>
      </c>
    </row>
    <row r="9" ht="30" customHeight="1" spans="1:11">
      <c r="A9" s="27">
        <v>601001</v>
      </c>
      <c r="B9" s="28" t="s">
        <v>27</v>
      </c>
      <c r="C9" s="28" t="s">
        <v>28</v>
      </c>
      <c r="D9" s="29">
        <v>109</v>
      </c>
      <c r="E9" s="29">
        <f>D9*3850</f>
        <v>419650</v>
      </c>
      <c r="F9" s="30">
        <v>0.1</v>
      </c>
      <c r="G9" s="29">
        <f>E9*F9</f>
        <v>41965</v>
      </c>
      <c r="H9" s="29">
        <f>E9*F9</f>
        <v>41965</v>
      </c>
      <c r="I9" s="36">
        <v>41965</v>
      </c>
      <c r="J9" s="37">
        <f>G9+H9-I9</f>
        <v>41965</v>
      </c>
      <c r="K9" s="37"/>
    </row>
    <row r="10" ht="30" customHeight="1" spans="1:11">
      <c r="A10" s="27">
        <v>601002</v>
      </c>
      <c r="B10" s="28" t="s">
        <v>29</v>
      </c>
      <c r="C10" s="28" t="s">
        <v>29</v>
      </c>
      <c r="D10" s="29">
        <v>3</v>
      </c>
      <c r="E10" s="29">
        <f t="shared" ref="E10:E72" si="2">D10*3850</f>
        <v>11550</v>
      </c>
      <c r="F10" s="30">
        <v>0.1</v>
      </c>
      <c r="G10" s="29">
        <f t="shared" ref="G10:G72" si="3">E10*F10</f>
        <v>1155</v>
      </c>
      <c r="H10" s="29">
        <f t="shared" ref="H10:H72" si="4">E10*F10</f>
        <v>1155</v>
      </c>
      <c r="I10" s="36">
        <v>1540</v>
      </c>
      <c r="J10" s="37">
        <f t="shared" ref="J10:J72" si="5">G10+H10-I10</f>
        <v>770</v>
      </c>
      <c r="K10" s="37"/>
    </row>
    <row r="11" ht="30" customHeight="1" spans="1:11">
      <c r="A11" s="27">
        <v>601003</v>
      </c>
      <c r="B11" s="28" t="s">
        <v>30</v>
      </c>
      <c r="C11" s="28" t="s">
        <v>30</v>
      </c>
      <c r="D11" s="29">
        <v>4</v>
      </c>
      <c r="E11" s="29">
        <f t="shared" si="2"/>
        <v>15400</v>
      </c>
      <c r="F11" s="30">
        <v>0.1</v>
      </c>
      <c r="G11" s="29">
        <f t="shared" si="3"/>
        <v>1540</v>
      </c>
      <c r="H11" s="29">
        <f t="shared" si="4"/>
        <v>1540</v>
      </c>
      <c r="I11" s="36">
        <v>1155</v>
      </c>
      <c r="J11" s="37">
        <f t="shared" si="5"/>
        <v>1925</v>
      </c>
      <c r="K11" s="37"/>
    </row>
    <row r="12" ht="30" customHeight="1" spans="1:11">
      <c r="A12" s="27">
        <v>601004</v>
      </c>
      <c r="B12" s="28" t="s">
        <v>31</v>
      </c>
      <c r="C12" s="28" t="s">
        <v>31</v>
      </c>
      <c r="D12" s="29">
        <v>7</v>
      </c>
      <c r="E12" s="29">
        <f t="shared" si="2"/>
        <v>26950</v>
      </c>
      <c r="F12" s="30">
        <v>0.1</v>
      </c>
      <c r="G12" s="29">
        <f t="shared" si="3"/>
        <v>2695</v>
      </c>
      <c r="H12" s="29">
        <f t="shared" si="4"/>
        <v>2695</v>
      </c>
      <c r="I12" s="36">
        <v>2695</v>
      </c>
      <c r="J12" s="37">
        <f t="shared" si="5"/>
        <v>2695</v>
      </c>
      <c r="K12" s="37"/>
    </row>
    <row r="13" ht="30" customHeight="1" spans="1:11">
      <c r="A13" s="27">
        <v>601005</v>
      </c>
      <c r="B13" s="28" t="s">
        <v>32</v>
      </c>
      <c r="C13" s="28" t="s">
        <v>32</v>
      </c>
      <c r="D13" s="29">
        <v>4</v>
      </c>
      <c r="E13" s="29">
        <f t="shared" si="2"/>
        <v>15400</v>
      </c>
      <c r="F13" s="30">
        <v>0.1</v>
      </c>
      <c r="G13" s="29">
        <f t="shared" si="3"/>
        <v>1540</v>
      </c>
      <c r="H13" s="29">
        <f t="shared" si="4"/>
        <v>1540</v>
      </c>
      <c r="I13" s="36">
        <v>770</v>
      </c>
      <c r="J13" s="37">
        <f t="shared" si="5"/>
        <v>2310</v>
      </c>
      <c r="K13" s="37"/>
    </row>
    <row r="14" ht="30" customHeight="1" spans="1:11">
      <c r="A14" s="27">
        <v>601006</v>
      </c>
      <c r="B14" s="28" t="s">
        <v>33</v>
      </c>
      <c r="C14" s="28" t="s">
        <v>33</v>
      </c>
      <c r="D14" s="29">
        <v>9</v>
      </c>
      <c r="E14" s="29">
        <f t="shared" si="2"/>
        <v>34650</v>
      </c>
      <c r="F14" s="30">
        <v>0.1</v>
      </c>
      <c r="G14" s="29">
        <f t="shared" si="3"/>
        <v>3465</v>
      </c>
      <c r="H14" s="29">
        <f t="shared" si="4"/>
        <v>3465</v>
      </c>
      <c r="I14" s="36">
        <v>4235</v>
      </c>
      <c r="J14" s="37">
        <f t="shared" si="5"/>
        <v>2695</v>
      </c>
      <c r="K14" s="37"/>
    </row>
    <row r="15" ht="30" customHeight="1" spans="1:11">
      <c r="A15" s="27">
        <v>601007</v>
      </c>
      <c r="B15" s="28" t="s">
        <v>34</v>
      </c>
      <c r="C15" s="28" t="s">
        <v>34</v>
      </c>
      <c r="D15" s="29">
        <v>0</v>
      </c>
      <c r="E15" s="29">
        <f t="shared" si="2"/>
        <v>0</v>
      </c>
      <c r="F15" s="30">
        <v>0.1</v>
      </c>
      <c r="G15" s="29">
        <f t="shared" si="3"/>
        <v>0</v>
      </c>
      <c r="H15" s="29">
        <f t="shared" si="4"/>
        <v>0</v>
      </c>
      <c r="I15" s="36">
        <v>1925</v>
      </c>
      <c r="J15" s="37">
        <v>0</v>
      </c>
      <c r="K15" s="37">
        <v>1925</v>
      </c>
    </row>
    <row r="16" ht="30" customHeight="1" spans="1:11">
      <c r="A16" s="27">
        <v>601009</v>
      </c>
      <c r="B16" s="28" t="s">
        <v>35</v>
      </c>
      <c r="C16" s="28" t="s">
        <v>35</v>
      </c>
      <c r="D16" s="29">
        <v>13</v>
      </c>
      <c r="E16" s="29">
        <f t="shared" si="2"/>
        <v>50050</v>
      </c>
      <c r="F16" s="30">
        <v>0.1</v>
      </c>
      <c r="G16" s="29">
        <f t="shared" si="3"/>
        <v>5005</v>
      </c>
      <c r="H16" s="29">
        <f t="shared" si="4"/>
        <v>5005</v>
      </c>
      <c r="I16" s="36">
        <v>3850</v>
      </c>
      <c r="J16" s="37">
        <f t="shared" si="5"/>
        <v>6160</v>
      </c>
      <c r="K16" s="37"/>
    </row>
    <row r="17" ht="30" customHeight="1" spans="1:11">
      <c r="A17" s="27">
        <v>601008</v>
      </c>
      <c r="B17" s="28" t="s">
        <v>36</v>
      </c>
      <c r="C17" s="28" t="s">
        <v>36</v>
      </c>
      <c r="D17" s="29">
        <v>3</v>
      </c>
      <c r="E17" s="29">
        <f t="shared" si="2"/>
        <v>11550</v>
      </c>
      <c r="F17" s="30">
        <v>0.1</v>
      </c>
      <c r="G17" s="29">
        <f t="shared" si="3"/>
        <v>1155</v>
      </c>
      <c r="H17" s="29">
        <f t="shared" si="4"/>
        <v>1155</v>
      </c>
      <c r="I17" s="36">
        <v>2310</v>
      </c>
      <c r="J17" s="37">
        <f t="shared" si="5"/>
        <v>0</v>
      </c>
      <c r="K17" s="37"/>
    </row>
    <row r="18" ht="30" customHeight="1" spans="1:11">
      <c r="A18" s="27">
        <v>601013</v>
      </c>
      <c r="B18" s="28" t="s">
        <v>37</v>
      </c>
      <c r="C18" s="28" t="s">
        <v>38</v>
      </c>
      <c r="D18" s="29">
        <v>10</v>
      </c>
      <c r="E18" s="29">
        <f t="shared" si="2"/>
        <v>38500</v>
      </c>
      <c r="F18" s="30">
        <v>0.1</v>
      </c>
      <c r="G18" s="29">
        <f t="shared" si="3"/>
        <v>3850</v>
      </c>
      <c r="H18" s="29">
        <f t="shared" si="4"/>
        <v>3850</v>
      </c>
      <c r="I18" s="36">
        <v>3080</v>
      </c>
      <c r="J18" s="37">
        <f t="shared" si="5"/>
        <v>4620</v>
      </c>
      <c r="K18" s="37"/>
    </row>
    <row r="19" ht="30" customHeight="1" spans="1:11">
      <c r="A19" s="27">
        <v>601012</v>
      </c>
      <c r="B19" s="28" t="s">
        <v>39</v>
      </c>
      <c r="C19" s="28" t="s">
        <v>40</v>
      </c>
      <c r="D19" s="29">
        <v>9</v>
      </c>
      <c r="E19" s="29">
        <f t="shared" si="2"/>
        <v>34650</v>
      </c>
      <c r="F19" s="30">
        <v>0.1</v>
      </c>
      <c r="G19" s="29">
        <f t="shared" si="3"/>
        <v>3465</v>
      </c>
      <c r="H19" s="29">
        <f t="shared" si="4"/>
        <v>3465</v>
      </c>
      <c r="I19" s="36">
        <v>0</v>
      </c>
      <c r="J19" s="37">
        <f t="shared" si="5"/>
        <v>6930</v>
      </c>
      <c r="K19" s="37"/>
    </row>
    <row r="20" ht="30" customHeight="1" spans="1:11">
      <c r="A20" s="27">
        <v>601010</v>
      </c>
      <c r="B20" s="28" t="s">
        <v>41</v>
      </c>
      <c r="C20" s="28" t="s">
        <v>41</v>
      </c>
      <c r="D20" s="29">
        <v>2</v>
      </c>
      <c r="E20" s="29">
        <f t="shared" si="2"/>
        <v>7700</v>
      </c>
      <c r="F20" s="30">
        <v>0.1</v>
      </c>
      <c r="G20" s="29">
        <f t="shared" si="3"/>
        <v>770</v>
      </c>
      <c r="H20" s="29">
        <f t="shared" si="4"/>
        <v>770</v>
      </c>
      <c r="I20" s="36">
        <v>0</v>
      </c>
      <c r="J20" s="37">
        <f t="shared" si="5"/>
        <v>1540</v>
      </c>
      <c r="K20" s="37"/>
    </row>
    <row r="21" ht="30" customHeight="1" spans="1:11">
      <c r="A21" s="31">
        <v>603</v>
      </c>
      <c r="B21" s="32" t="s">
        <v>42</v>
      </c>
      <c r="C21" s="32" t="s">
        <v>42</v>
      </c>
      <c r="D21" s="26">
        <f t="shared" ref="D21:K21" si="6">SUM(D22:D26)</f>
        <v>13</v>
      </c>
      <c r="E21" s="26">
        <f t="shared" si="6"/>
        <v>50050</v>
      </c>
      <c r="F21" s="26"/>
      <c r="G21" s="26">
        <f t="shared" si="6"/>
        <v>5005</v>
      </c>
      <c r="H21" s="26">
        <f t="shared" si="6"/>
        <v>5005</v>
      </c>
      <c r="I21" s="26">
        <f t="shared" si="6"/>
        <v>5390</v>
      </c>
      <c r="J21" s="26">
        <f t="shared" si="6"/>
        <v>5005</v>
      </c>
      <c r="K21" s="26">
        <f t="shared" si="6"/>
        <v>385</v>
      </c>
    </row>
    <row r="22" ht="30" customHeight="1" spans="1:11">
      <c r="A22" s="27">
        <v>603001</v>
      </c>
      <c r="B22" s="28" t="s">
        <v>43</v>
      </c>
      <c r="C22" s="28" t="s">
        <v>44</v>
      </c>
      <c r="D22" s="29">
        <v>9</v>
      </c>
      <c r="E22" s="29">
        <f t="shared" si="2"/>
        <v>34650</v>
      </c>
      <c r="F22" s="30">
        <v>0.1</v>
      </c>
      <c r="G22" s="29">
        <f t="shared" si="3"/>
        <v>3465</v>
      </c>
      <c r="H22" s="29">
        <f t="shared" si="4"/>
        <v>3465</v>
      </c>
      <c r="I22" s="36">
        <v>3850</v>
      </c>
      <c r="J22" s="37">
        <f t="shared" si="5"/>
        <v>3080</v>
      </c>
      <c r="K22" s="37"/>
    </row>
    <row r="23" ht="30" customHeight="1" spans="1:11">
      <c r="A23" s="27">
        <v>603002</v>
      </c>
      <c r="B23" s="28" t="s">
        <v>45</v>
      </c>
      <c r="C23" s="28" t="s">
        <v>45</v>
      </c>
      <c r="D23" s="29">
        <v>2</v>
      </c>
      <c r="E23" s="29">
        <f t="shared" si="2"/>
        <v>7700</v>
      </c>
      <c r="F23" s="30">
        <v>0.1</v>
      </c>
      <c r="G23" s="29">
        <f t="shared" si="3"/>
        <v>770</v>
      </c>
      <c r="H23" s="29">
        <f t="shared" si="4"/>
        <v>770</v>
      </c>
      <c r="I23" s="36">
        <v>1155</v>
      </c>
      <c r="J23" s="37">
        <f t="shared" si="5"/>
        <v>385</v>
      </c>
      <c r="K23" s="37"/>
    </row>
    <row r="24" ht="30" customHeight="1" spans="1:11">
      <c r="A24" s="27">
        <v>603001</v>
      </c>
      <c r="B24" s="28" t="s">
        <v>43</v>
      </c>
      <c r="C24" s="28" t="s">
        <v>46</v>
      </c>
      <c r="D24" s="29"/>
      <c r="E24" s="29">
        <f t="shared" si="2"/>
        <v>0</v>
      </c>
      <c r="F24" s="30">
        <v>0.1</v>
      </c>
      <c r="G24" s="29">
        <f t="shared" si="3"/>
        <v>0</v>
      </c>
      <c r="H24" s="29">
        <f t="shared" si="4"/>
        <v>0</v>
      </c>
      <c r="I24" s="36">
        <v>385</v>
      </c>
      <c r="J24" s="37">
        <v>0</v>
      </c>
      <c r="K24" s="37">
        <v>385</v>
      </c>
    </row>
    <row r="25" ht="30" customHeight="1" spans="1:11">
      <c r="A25" s="27">
        <v>603003</v>
      </c>
      <c r="B25" s="28" t="s">
        <v>47</v>
      </c>
      <c r="C25" s="28" t="s">
        <v>47</v>
      </c>
      <c r="D25" s="29">
        <v>2</v>
      </c>
      <c r="E25" s="29">
        <f t="shared" si="2"/>
        <v>7700</v>
      </c>
      <c r="F25" s="30">
        <v>0.1</v>
      </c>
      <c r="G25" s="29">
        <f t="shared" si="3"/>
        <v>770</v>
      </c>
      <c r="H25" s="29">
        <f t="shared" si="4"/>
        <v>770</v>
      </c>
      <c r="I25" s="36">
        <v>0</v>
      </c>
      <c r="J25" s="37">
        <f t="shared" si="5"/>
        <v>1540</v>
      </c>
      <c r="K25" s="37"/>
    </row>
    <row r="26" ht="30" customHeight="1" spans="1:11">
      <c r="A26" s="27">
        <v>603004</v>
      </c>
      <c r="B26" s="28" t="s">
        <v>48</v>
      </c>
      <c r="C26" s="28" t="s">
        <v>48</v>
      </c>
      <c r="D26" s="29"/>
      <c r="E26" s="29">
        <f t="shared" si="2"/>
        <v>0</v>
      </c>
      <c r="F26" s="30">
        <v>0.1</v>
      </c>
      <c r="G26" s="29">
        <f t="shared" si="3"/>
        <v>0</v>
      </c>
      <c r="H26" s="29">
        <f t="shared" si="4"/>
        <v>0</v>
      </c>
      <c r="I26" s="36">
        <v>0</v>
      </c>
      <c r="J26" s="37">
        <f t="shared" si="5"/>
        <v>0</v>
      </c>
      <c r="K26" s="37"/>
    </row>
    <row r="27" ht="30" customHeight="1" spans="1:11">
      <c r="A27" s="31">
        <v>604</v>
      </c>
      <c r="B27" s="32" t="s">
        <v>49</v>
      </c>
      <c r="C27" s="32" t="s">
        <v>49</v>
      </c>
      <c r="D27" s="26">
        <f t="shared" ref="D27:K27" si="7">SUM(D28:D34)</f>
        <v>91</v>
      </c>
      <c r="E27" s="26">
        <f t="shared" si="7"/>
        <v>350350</v>
      </c>
      <c r="F27" s="26"/>
      <c r="G27" s="26">
        <f t="shared" si="7"/>
        <v>245245</v>
      </c>
      <c r="H27" s="26">
        <f t="shared" si="7"/>
        <v>245245</v>
      </c>
      <c r="I27" s="26">
        <f t="shared" si="7"/>
        <v>188650</v>
      </c>
      <c r="J27" s="26">
        <f t="shared" si="7"/>
        <v>301840</v>
      </c>
      <c r="K27" s="26">
        <f t="shared" si="7"/>
        <v>0</v>
      </c>
    </row>
    <row r="28" ht="30" customHeight="1" spans="1:11">
      <c r="A28" s="27">
        <v>604001</v>
      </c>
      <c r="B28" s="28" t="s">
        <v>50</v>
      </c>
      <c r="C28" s="28" t="s">
        <v>51</v>
      </c>
      <c r="D28" s="29">
        <v>9</v>
      </c>
      <c r="E28" s="29">
        <f t="shared" si="2"/>
        <v>34650</v>
      </c>
      <c r="F28" s="30">
        <v>0.7</v>
      </c>
      <c r="G28" s="29">
        <f t="shared" si="3"/>
        <v>24255</v>
      </c>
      <c r="H28" s="29">
        <f t="shared" si="4"/>
        <v>24255</v>
      </c>
      <c r="I28" s="36">
        <v>13475</v>
      </c>
      <c r="J28" s="37">
        <f t="shared" si="5"/>
        <v>35035</v>
      </c>
      <c r="K28" s="37"/>
    </row>
    <row r="29" ht="30" customHeight="1" spans="1:11">
      <c r="A29" s="27">
        <v>604002</v>
      </c>
      <c r="B29" s="28" t="s">
        <v>52</v>
      </c>
      <c r="C29" s="28" t="s">
        <v>52</v>
      </c>
      <c r="D29" s="29">
        <v>14</v>
      </c>
      <c r="E29" s="29">
        <f t="shared" si="2"/>
        <v>53900</v>
      </c>
      <c r="F29" s="30">
        <v>0.7</v>
      </c>
      <c r="G29" s="29">
        <f t="shared" si="3"/>
        <v>37730</v>
      </c>
      <c r="H29" s="29">
        <f t="shared" si="4"/>
        <v>37730</v>
      </c>
      <c r="I29" s="36">
        <v>45815</v>
      </c>
      <c r="J29" s="37">
        <f t="shared" si="5"/>
        <v>29645</v>
      </c>
      <c r="K29" s="37"/>
    </row>
    <row r="30" ht="30" customHeight="1" spans="1:11">
      <c r="A30" s="27">
        <v>604003</v>
      </c>
      <c r="B30" s="28" t="s">
        <v>53</v>
      </c>
      <c r="C30" s="28" t="s">
        <v>53</v>
      </c>
      <c r="D30" s="29">
        <v>3</v>
      </c>
      <c r="E30" s="29">
        <f t="shared" si="2"/>
        <v>11550</v>
      </c>
      <c r="F30" s="30">
        <v>0.7</v>
      </c>
      <c r="G30" s="29">
        <f t="shared" si="3"/>
        <v>8085</v>
      </c>
      <c r="H30" s="29">
        <f t="shared" si="4"/>
        <v>8085</v>
      </c>
      <c r="I30" s="36">
        <v>13475</v>
      </c>
      <c r="J30" s="37">
        <f t="shared" si="5"/>
        <v>2695</v>
      </c>
      <c r="K30" s="37"/>
    </row>
    <row r="31" ht="30" customHeight="1" spans="1:11">
      <c r="A31" s="27">
        <v>604005</v>
      </c>
      <c r="B31" s="28" t="s">
        <v>54</v>
      </c>
      <c r="C31" s="28" t="s">
        <v>54</v>
      </c>
      <c r="D31" s="29">
        <v>6</v>
      </c>
      <c r="E31" s="29">
        <f t="shared" si="2"/>
        <v>23100</v>
      </c>
      <c r="F31" s="30">
        <v>0.7</v>
      </c>
      <c r="G31" s="29">
        <f t="shared" si="3"/>
        <v>16170</v>
      </c>
      <c r="H31" s="29">
        <f t="shared" si="4"/>
        <v>16170</v>
      </c>
      <c r="I31" s="36">
        <v>10780</v>
      </c>
      <c r="J31" s="37">
        <f t="shared" si="5"/>
        <v>21560</v>
      </c>
      <c r="K31" s="37"/>
    </row>
    <row r="32" ht="30" customHeight="1" spans="1:11">
      <c r="A32" s="27">
        <v>604006</v>
      </c>
      <c r="B32" s="28" t="s">
        <v>55</v>
      </c>
      <c r="C32" s="28" t="s">
        <v>55</v>
      </c>
      <c r="D32" s="29">
        <v>24</v>
      </c>
      <c r="E32" s="29">
        <f t="shared" si="2"/>
        <v>92400</v>
      </c>
      <c r="F32" s="30">
        <v>0.7</v>
      </c>
      <c r="G32" s="29">
        <f t="shared" si="3"/>
        <v>64680</v>
      </c>
      <c r="H32" s="29">
        <f t="shared" si="4"/>
        <v>64680</v>
      </c>
      <c r="I32" s="36">
        <v>59290</v>
      </c>
      <c r="J32" s="37">
        <f t="shared" si="5"/>
        <v>70070</v>
      </c>
      <c r="K32" s="37"/>
    </row>
    <row r="33" ht="30" customHeight="1" spans="1:11">
      <c r="A33" s="27">
        <v>604007</v>
      </c>
      <c r="B33" s="28" t="s">
        <v>56</v>
      </c>
      <c r="C33" s="28" t="s">
        <v>56</v>
      </c>
      <c r="D33" s="29">
        <v>25</v>
      </c>
      <c r="E33" s="29">
        <f t="shared" si="2"/>
        <v>96250</v>
      </c>
      <c r="F33" s="30">
        <v>0.7</v>
      </c>
      <c r="G33" s="29">
        <f t="shared" si="3"/>
        <v>67375</v>
      </c>
      <c r="H33" s="29">
        <f t="shared" si="4"/>
        <v>67375</v>
      </c>
      <c r="I33" s="36">
        <v>29645</v>
      </c>
      <c r="J33" s="37">
        <f t="shared" si="5"/>
        <v>105105</v>
      </c>
      <c r="K33" s="37"/>
    </row>
    <row r="34" ht="30" customHeight="1" spans="1:11">
      <c r="A34" s="27">
        <v>604004</v>
      </c>
      <c r="B34" s="28" t="s">
        <v>57</v>
      </c>
      <c r="C34" s="28" t="s">
        <v>57</v>
      </c>
      <c r="D34" s="29">
        <v>10</v>
      </c>
      <c r="E34" s="29">
        <f t="shared" si="2"/>
        <v>38500</v>
      </c>
      <c r="F34" s="30">
        <v>0.7</v>
      </c>
      <c r="G34" s="29">
        <f t="shared" si="3"/>
        <v>26950</v>
      </c>
      <c r="H34" s="29">
        <f t="shared" si="4"/>
        <v>26950</v>
      </c>
      <c r="I34" s="36">
        <v>16170</v>
      </c>
      <c r="J34" s="37">
        <f t="shared" si="5"/>
        <v>37730</v>
      </c>
      <c r="K34" s="37"/>
    </row>
    <row r="35" ht="30" customHeight="1" spans="1:11">
      <c r="A35" s="31">
        <v>604008</v>
      </c>
      <c r="B35" s="32" t="s">
        <v>58</v>
      </c>
      <c r="C35" s="32" t="s">
        <v>58</v>
      </c>
      <c r="D35" s="26">
        <f t="shared" ref="D35:K35" si="8">SUM(D36)</f>
        <v>1</v>
      </c>
      <c r="E35" s="26">
        <f t="shared" si="8"/>
        <v>3850</v>
      </c>
      <c r="F35" s="26"/>
      <c r="G35" s="26">
        <f t="shared" si="8"/>
        <v>2695</v>
      </c>
      <c r="H35" s="26">
        <f t="shared" si="8"/>
        <v>2695</v>
      </c>
      <c r="I35" s="26">
        <f t="shared" si="8"/>
        <v>5390</v>
      </c>
      <c r="J35" s="26">
        <f t="shared" si="8"/>
        <v>0</v>
      </c>
      <c r="K35" s="26">
        <f t="shared" si="8"/>
        <v>0</v>
      </c>
    </row>
    <row r="36" ht="30" customHeight="1" spans="1:11">
      <c r="A36" s="27">
        <v>604008</v>
      </c>
      <c r="B36" s="28" t="s">
        <v>58</v>
      </c>
      <c r="C36" s="28" t="s">
        <v>58</v>
      </c>
      <c r="D36" s="29">
        <v>1</v>
      </c>
      <c r="E36" s="29">
        <f t="shared" si="2"/>
        <v>3850</v>
      </c>
      <c r="F36" s="30">
        <v>0.7</v>
      </c>
      <c r="G36" s="29">
        <f t="shared" si="3"/>
        <v>2695</v>
      </c>
      <c r="H36" s="29">
        <f t="shared" si="4"/>
        <v>2695</v>
      </c>
      <c r="I36" s="36">
        <v>5390</v>
      </c>
      <c r="J36" s="37">
        <f t="shared" si="5"/>
        <v>0</v>
      </c>
      <c r="K36" s="37"/>
    </row>
    <row r="37" ht="30" customHeight="1" spans="1:11">
      <c r="A37" s="31">
        <v>605</v>
      </c>
      <c r="B37" s="32" t="s">
        <v>59</v>
      </c>
      <c r="C37" s="32" t="s">
        <v>59</v>
      </c>
      <c r="D37" s="26">
        <f t="shared" ref="D37:K37" si="9">SUM(D38:D41)</f>
        <v>27</v>
      </c>
      <c r="E37" s="26">
        <f t="shared" si="9"/>
        <v>103950</v>
      </c>
      <c r="F37" s="26"/>
      <c r="G37" s="26">
        <f t="shared" si="9"/>
        <v>10395</v>
      </c>
      <c r="H37" s="26">
        <f t="shared" si="9"/>
        <v>10395</v>
      </c>
      <c r="I37" s="26">
        <f t="shared" si="9"/>
        <v>10010</v>
      </c>
      <c r="J37" s="26">
        <f t="shared" si="9"/>
        <v>11935</v>
      </c>
      <c r="K37" s="26">
        <f t="shared" si="9"/>
        <v>1155</v>
      </c>
    </row>
    <row r="38" ht="30" customHeight="1" spans="1:11">
      <c r="A38" s="27">
        <v>605002</v>
      </c>
      <c r="B38" s="28" t="s">
        <v>60</v>
      </c>
      <c r="C38" s="28" t="s">
        <v>60</v>
      </c>
      <c r="D38" s="29">
        <v>0</v>
      </c>
      <c r="E38" s="29">
        <f t="shared" si="2"/>
        <v>0</v>
      </c>
      <c r="F38" s="30">
        <v>0.1</v>
      </c>
      <c r="G38" s="29">
        <f t="shared" si="3"/>
        <v>0</v>
      </c>
      <c r="H38" s="29">
        <f t="shared" si="4"/>
        <v>0</v>
      </c>
      <c r="I38" s="36">
        <v>1155</v>
      </c>
      <c r="J38" s="37">
        <v>0</v>
      </c>
      <c r="K38" s="37">
        <v>1155</v>
      </c>
    </row>
    <row r="39" ht="30" customHeight="1" spans="1:11">
      <c r="A39" s="27">
        <v>605003</v>
      </c>
      <c r="B39" s="28" t="s">
        <v>61</v>
      </c>
      <c r="C39" s="28" t="s">
        <v>61</v>
      </c>
      <c r="D39" s="29">
        <v>19</v>
      </c>
      <c r="E39" s="29">
        <f t="shared" si="2"/>
        <v>73150</v>
      </c>
      <c r="F39" s="30">
        <v>0.1</v>
      </c>
      <c r="G39" s="29">
        <f t="shared" si="3"/>
        <v>7315</v>
      </c>
      <c r="H39" s="29">
        <f t="shared" si="4"/>
        <v>7315</v>
      </c>
      <c r="I39" s="36">
        <v>5005</v>
      </c>
      <c r="J39" s="37">
        <f t="shared" si="5"/>
        <v>9625</v>
      </c>
      <c r="K39" s="37"/>
    </row>
    <row r="40" ht="30" customHeight="1" spans="1:11">
      <c r="A40" s="27">
        <v>605005</v>
      </c>
      <c r="B40" s="28" t="s">
        <v>62</v>
      </c>
      <c r="C40" s="28" t="s">
        <v>62</v>
      </c>
      <c r="D40" s="29">
        <v>1</v>
      </c>
      <c r="E40" s="29">
        <f t="shared" si="2"/>
        <v>3850</v>
      </c>
      <c r="F40" s="30">
        <v>0.1</v>
      </c>
      <c r="G40" s="29">
        <f t="shared" si="3"/>
        <v>385</v>
      </c>
      <c r="H40" s="29">
        <f t="shared" si="4"/>
        <v>385</v>
      </c>
      <c r="I40" s="36">
        <v>770</v>
      </c>
      <c r="J40" s="37">
        <f t="shared" si="5"/>
        <v>0</v>
      </c>
      <c r="K40" s="37"/>
    </row>
    <row r="41" ht="30" customHeight="1" spans="1:11">
      <c r="A41" s="27">
        <v>605006</v>
      </c>
      <c r="B41" s="28" t="s">
        <v>63</v>
      </c>
      <c r="C41" s="28" t="s">
        <v>63</v>
      </c>
      <c r="D41" s="29">
        <v>7</v>
      </c>
      <c r="E41" s="29">
        <f t="shared" si="2"/>
        <v>26950</v>
      </c>
      <c r="F41" s="30">
        <v>0.1</v>
      </c>
      <c r="G41" s="29">
        <f t="shared" si="3"/>
        <v>2695</v>
      </c>
      <c r="H41" s="29">
        <f t="shared" si="4"/>
        <v>2695</v>
      </c>
      <c r="I41" s="36">
        <v>3080</v>
      </c>
      <c r="J41" s="37">
        <f t="shared" si="5"/>
        <v>2310</v>
      </c>
      <c r="K41" s="37"/>
    </row>
    <row r="42" ht="30" customHeight="1" spans="1:11">
      <c r="A42" s="31">
        <v>605004</v>
      </c>
      <c r="B42" s="32" t="s">
        <v>64</v>
      </c>
      <c r="C42" s="32" t="s">
        <v>64</v>
      </c>
      <c r="D42" s="26">
        <f t="shared" ref="D42:K42" si="10">SUM(D43)</f>
        <v>0</v>
      </c>
      <c r="E42" s="26">
        <f t="shared" si="10"/>
        <v>0</v>
      </c>
      <c r="F42" s="26"/>
      <c r="G42" s="26">
        <f t="shared" si="10"/>
        <v>0</v>
      </c>
      <c r="H42" s="26">
        <f t="shared" si="10"/>
        <v>0</v>
      </c>
      <c r="I42" s="26">
        <f t="shared" si="10"/>
        <v>1925</v>
      </c>
      <c r="J42" s="26">
        <f t="shared" si="10"/>
        <v>0</v>
      </c>
      <c r="K42" s="26">
        <f t="shared" si="10"/>
        <v>1925</v>
      </c>
    </row>
    <row r="43" ht="30" customHeight="1" spans="1:11">
      <c r="A43" s="27">
        <v>605004</v>
      </c>
      <c r="B43" s="28" t="s">
        <v>64</v>
      </c>
      <c r="C43" s="28" t="s">
        <v>64</v>
      </c>
      <c r="D43" s="29">
        <v>0</v>
      </c>
      <c r="E43" s="29">
        <f t="shared" si="2"/>
        <v>0</v>
      </c>
      <c r="F43" s="30">
        <v>0.1</v>
      </c>
      <c r="G43" s="29">
        <f t="shared" si="3"/>
        <v>0</v>
      </c>
      <c r="H43" s="29">
        <f t="shared" si="4"/>
        <v>0</v>
      </c>
      <c r="I43" s="36">
        <v>1925</v>
      </c>
      <c r="J43" s="37">
        <v>0</v>
      </c>
      <c r="K43" s="37">
        <v>1925</v>
      </c>
    </row>
    <row r="44" ht="30" customHeight="1" spans="1:11">
      <c r="A44" s="31">
        <v>606</v>
      </c>
      <c r="B44" s="32" t="s">
        <v>65</v>
      </c>
      <c r="C44" s="32" t="s">
        <v>65</v>
      </c>
      <c r="D44" s="26">
        <f t="shared" ref="D44:K44" si="11">SUM(D45:D51)</f>
        <v>49</v>
      </c>
      <c r="E44" s="26">
        <f t="shared" si="11"/>
        <v>188650</v>
      </c>
      <c r="F44" s="26"/>
      <c r="G44" s="26">
        <f t="shared" si="11"/>
        <v>132055</v>
      </c>
      <c r="H44" s="26">
        <f t="shared" si="11"/>
        <v>132055</v>
      </c>
      <c r="I44" s="26">
        <f t="shared" si="11"/>
        <v>102410</v>
      </c>
      <c r="J44" s="26">
        <f t="shared" si="11"/>
        <v>169785</v>
      </c>
      <c r="K44" s="26">
        <f t="shared" si="11"/>
        <v>8085</v>
      </c>
    </row>
    <row r="45" ht="30" customHeight="1" spans="1:11">
      <c r="A45" s="27">
        <v>606001</v>
      </c>
      <c r="B45" s="28" t="s">
        <v>66</v>
      </c>
      <c r="C45" s="28" t="s">
        <v>67</v>
      </c>
      <c r="D45" s="29">
        <v>12</v>
      </c>
      <c r="E45" s="29">
        <f t="shared" si="2"/>
        <v>46200</v>
      </c>
      <c r="F45" s="30">
        <v>0.7</v>
      </c>
      <c r="G45" s="29">
        <f t="shared" si="3"/>
        <v>32340</v>
      </c>
      <c r="H45" s="29">
        <f t="shared" si="4"/>
        <v>32340</v>
      </c>
      <c r="I45" s="36">
        <v>8085</v>
      </c>
      <c r="J45" s="37">
        <f t="shared" si="5"/>
        <v>56595</v>
      </c>
      <c r="K45" s="37"/>
    </row>
    <row r="46" ht="30" customHeight="1" spans="1:11">
      <c r="A46" s="27">
        <v>606003</v>
      </c>
      <c r="B46" s="28" t="s">
        <v>68</v>
      </c>
      <c r="C46" s="28" t="s">
        <v>68</v>
      </c>
      <c r="D46" s="29"/>
      <c r="E46" s="29">
        <f t="shared" si="2"/>
        <v>0</v>
      </c>
      <c r="F46" s="30">
        <v>0.7</v>
      </c>
      <c r="G46" s="29">
        <f t="shared" si="3"/>
        <v>0</v>
      </c>
      <c r="H46" s="29">
        <f t="shared" si="4"/>
        <v>0</v>
      </c>
      <c r="I46" s="36">
        <v>0</v>
      </c>
      <c r="J46" s="37">
        <f t="shared" si="5"/>
        <v>0</v>
      </c>
      <c r="K46" s="37"/>
    </row>
    <row r="47" ht="30" customHeight="1" spans="1:11">
      <c r="A47" s="27">
        <v>606002</v>
      </c>
      <c r="B47" s="28" t="s">
        <v>69</v>
      </c>
      <c r="C47" s="28" t="s">
        <v>69</v>
      </c>
      <c r="D47" s="29"/>
      <c r="E47" s="29">
        <f t="shared" si="2"/>
        <v>0</v>
      </c>
      <c r="F47" s="30">
        <v>0.7</v>
      </c>
      <c r="G47" s="29">
        <f t="shared" si="3"/>
        <v>0</v>
      </c>
      <c r="H47" s="29">
        <f t="shared" si="4"/>
        <v>0</v>
      </c>
      <c r="I47" s="36">
        <v>8085</v>
      </c>
      <c r="J47" s="37">
        <v>0</v>
      </c>
      <c r="K47" s="37">
        <v>8085</v>
      </c>
    </row>
    <row r="48" ht="30" customHeight="1" spans="1:11">
      <c r="A48" s="27">
        <v>606005</v>
      </c>
      <c r="B48" s="28" t="s">
        <v>70</v>
      </c>
      <c r="C48" s="28" t="s">
        <v>70</v>
      </c>
      <c r="D48" s="29">
        <v>16</v>
      </c>
      <c r="E48" s="29">
        <f t="shared" si="2"/>
        <v>61600</v>
      </c>
      <c r="F48" s="30">
        <v>0.7</v>
      </c>
      <c r="G48" s="29">
        <f t="shared" si="3"/>
        <v>43120</v>
      </c>
      <c r="H48" s="29">
        <f t="shared" si="4"/>
        <v>43120</v>
      </c>
      <c r="I48" s="36">
        <v>37730</v>
      </c>
      <c r="J48" s="37">
        <f t="shared" si="5"/>
        <v>48510</v>
      </c>
      <c r="K48" s="37"/>
    </row>
    <row r="49" ht="30" customHeight="1" spans="1:11">
      <c r="A49" s="27">
        <v>606004</v>
      </c>
      <c r="B49" s="28" t="s">
        <v>71</v>
      </c>
      <c r="C49" s="28" t="s">
        <v>71</v>
      </c>
      <c r="D49" s="29">
        <v>8</v>
      </c>
      <c r="E49" s="29">
        <f t="shared" si="2"/>
        <v>30800</v>
      </c>
      <c r="F49" s="30">
        <v>0.7</v>
      </c>
      <c r="G49" s="29">
        <f t="shared" si="3"/>
        <v>21560</v>
      </c>
      <c r="H49" s="29">
        <f t="shared" si="4"/>
        <v>21560</v>
      </c>
      <c r="I49" s="36">
        <v>18865</v>
      </c>
      <c r="J49" s="37">
        <f t="shared" si="5"/>
        <v>24255</v>
      </c>
      <c r="K49" s="37"/>
    </row>
    <row r="50" ht="30" customHeight="1" spans="1:11">
      <c r="A50" s="27">
        <v>606010</v>
      </c>
      <c r="B50" s="28" t="s">
        <v>72</v>
      </c>
      <c r="C50" s="28" t="s">
        <v>72</v>
      </c>
      <c r="D50" s="29">
        <v>7</v>
      </c>
      <c r="E50" s="29">
        <f t="shared" si="2"/>
        <v>26950</v>
      </c>
      <c r="F50" s="30">
        <v>0.7</v>
      </c>
      <c r="G50" s="29">
        <f t="shared" si="3"/>
        <v>18865</v>
      </c>
      <c r="H50" s="29">
        <f t="shared" si="4"/>
        <v>18865</v>
      </c>
      <c r="I50" s="36">
        <v>13475</v>
      </c>
      <c r="J50" s="37">
        <f t="shared" si="5"/>
        <v>24255</v>
      </c>
      <c r="K50" s="37"/>
    </row>
    <row r="51" ht="30" customHeight="1" spans="1:11">
      <c r="A51" s="27">
        <v>606008</v>
      </c>
      <c r="B51" s="28" t="s">
        <v>73</v>
      </c>
      <c r="C51" s="28" t="s">
        <v>73</v>
      </c>
      <c r="D51" s="29">
        <v>6</v>
      </c>
      <c r="E51" s="29">
        <f t="shared" si="2"/>
        <v>23100</v>
      </c>
      <c r="F51" s="30">
        <v>0.7</v>
      </c>
      <c r="G51" s="29">
        <f t="shared" si="3"/>
        <v>16170</v>
      </c>
      <c r="H51" s="29">
        <f t="shared" si="4"/>
        <v>16170</v>
      </c>
      <c r="I51" s="36">
        <v>16170</v>
      </c>
      <c r="J51" s="37">
        <f t="shared" si="5"/>
        <v>16170</v>
      </c>
      <c r="K51" s="37"/>
    </row>
    <row r="52" ht="30" customHeight="1" spans="1:11">
      <c r="A52" s="31">
        <v>606009</v>
      </c>
      <c r="B52" s="32" t="s">
        <v>74</v>
      </c>
      <c r="C52" s="32" t="s">
        <v>74</v>
      </c>
      <c r="D52" s="26">
        <f t="shared" ref="D52:K52" si="12">SUM(D53)</f>
        <v>11</v>
      </c>
      <c r="E52" s="26">
        <f t="shared" si="12"/>
        <v>42350</v>
      </c>
      <c r="F52" s="26"/>
      <c r="G52" s="26">
        <f t="shared" si="12"/>
        <v>29645</v>
      </c>
      <c r="H52" s="26">
        <f t="shared" si="12"/>
        <v>29645</v>
      </c>
      <c r="I52" s="26">
        <f t="shared" si="12"/>
        <v>21560</v>
      </c>
      <c r="J52" s="26">
        <f t="shared" si="12"/>
        <v>37730</v>
      </c>
      <c r="K52" s="26">
        <f t="shared" si="12"/>
        <v>0</v>
      </c>
    </row>
    <row r="53" ht="30" customHeight="1" spans="1:11">
      <c r="A53" s="27">
        <v>606009</v>
      </c>
      <c r="B53" s="28" t="s">
        <v>74</v>
      </c>
      <c r="C53" s="28" t="s">
        <v>74</v>
      </c>
      <c r="D53" s="29">
        <v>11</v>
      </c>
      <c r="E53" s="29">
        <f t="shared" si="2"/>
        <v>42350</v>
      </c>
      <c r="F53" s="30">
        <v>0.7</v>
      </c>
      <c r="G53" s="29">
        <f t="shared" si="3"/>
        <v>29645</v>
      </c>
      <c r="H53" s="29">
        <f t="shared" si="4"/>
        <v>29645</v>
      </c>
      <c r="I53" s="36">
        <v>21560</v>
      </c>
      <c r="J53" s="37">
        <f t="shared" si="5"/>
        <v>37730</v>
      </c>
      <c r="K53" s="37"/>
    </row>
    <row r="54" ht="30" customHeight="1" spans="1:11">
      <c r="A54" s="31">
        <v>606011</v>
      </c>
      <c r="B54" s="32" t="s">
        <v>75</v>
      </c>
      <c r="C54" s="32" t="s">
        <v>75</v>
      </c>
      <c r="D54" s="26">
        <f t="shared" ref="D54:K54" si="13">SUM(D55)</f>
        <v>4</v>
      </c>
      <c r="E54" s="26">
        <f t="shared" si="13"/>
        <v>15400</v>
      </c>
      <c r="F54" s="26"/>
      <c r="G54" s="26">
        <f t="shared" si="13"/>
        <v>10780</v>
      </c>
      <c r="H54" s="26">
        <f t="shared" si="13"/>
        <v>10780</v>
      </c>
      <c r="I54" s="26">
        <f t="shared" si="13"/>
        <v>18865</v>
      </c>
      <c r="J54" s="26">
        <f t="shared" si="13"/>
        <v>2695</v>
      </c>
      <c r="K54" s="26">
        <f t="shared" si="13"/>
        <v>0</v>
      </c>
    </row>
    <row r="55" ht="30" customHeight="1" spans="1:11">
      <c r="A55" s="27">
        <v>606011</v>
      </c>
      <c r="B55" s="28" t="s">
        <v>75</v>
      </c>
      <c r="C55" s="28" t="s">
        <v>75</v>
      </c>
      <c r="D55" s="29">
        <v>4</v>
      </c>
      <c r="E55" s="29">
        <f t="shared" si="2"/>
        <v>15400</v>
      </c>
      <c r="F55" s="30">
        <v>0.7</v>
      </c>
      <c r="G55" s="29">
        <f t="shared" si="3"/>
        <v>10780</v>
      </c>
      <c r="H55" s="29">
        <f t="shared" si="4"/>
        <v>10780</v>
      </c>
      <c r="I55" s="36">
        <v>18865</v>
      </c>
      <c r="J55" s="37">
        <f t="shared" si="5"/>
        <v>2695</v>
      </c>
      <c r="K55" s="37"/>
    </row>
    <row r="56" ht="30" customHeight="1" spans="1:11">
      <c r="A56" s="31">
        <v>606006</v>
      </c>
      <c r="B56" s="32" t="s">
        <v>76</v>
      </c>
      <c r="C56" s="32" t="s">
        <v>76</v>
      </c>
      <c r="D56" s="26">
        <f t="shared" ref="D56:K56" si="14">D57</f>
        <v>13</v>
      </c>
      <c r="E56" s="26">
        <f t="shared" si="14"/>
        <v>50050</v>
      </c>
      <c r="F56" s="26"/>
      <c r="G56" s="26">
        <f t="shared" si="14"/>
        <v>35035</v>
      </c>
      <c r="H56" s="26">
        <f t="shared" si="14"/>
        <v>35035</v>
      </c>
      <c r="I56" s="26">
        <f t="shared" si="14"/>
        <v>40425</v>
      </c>
      <c r="J56" s="26">
        <f t="shared" si="14"/>
        <v>29645</v>
      </c>
      <c r="K56" s="26">
        <f t="shared" si="14"/>
        <v>0</v>
      </c>
    </row>
    <row r="57" ht="30" customHeight="1" spans="1:11">
      <c r="A57" s="27">
        <v>606006</v>
      </c>
      <c r="B57" s="28" t="s">
        <v>76</v>
      </c>
      <c r="C57" s="28" t="s">
        <v>76</v>
      </c>
      <c r="D57" s="29">
        <v>13</v>
      </c>
      <c r="E57" s="29">
        <f t="shared" si="2"/>
        <v>50050</v>
      </c>
      <c r="F57" s="30">
        <v>0.7</v>
      </c>
      <c r="G57" s="29">
        <f t="shared" si="3"/>
        <v>35035</v>
      </c>
      <c r="H57" s="29">
        <f t="shared" si="4"/>
        <v>35035</v>
      </c>
      <c r="I57" s="36">
        <v>40425</v>
      </c>
      <c r="J57" s="37">
        <f t="shared" si="5"/>
        <v>29645</v>
      </c>
      <c r="K57" s="37"/>
    </row>
    <row r="58" ht="30" customHeight="1" spans="1:11">
      <c r="A58" s="31">
        <v>606007</v>
      </c>
      <c r="B58" s="32" t="s">
        <v>77</v>
      </c>
      <c r="C58" s="32" t="s">
        <v>77</v>
      </c>
      <c r="D58" s="26">
        <f t="shared" ref="D58:K58" si="15">SUM(D59)</f>
        <v>4</v>
      </c>
      <c r="E58" s="26">
        <f t="shared" si="15"/>
        <v>15400</v>
      </c>
      <c r="F58" s="26"/>
      <c r="G58" s="26">
        <f t="shared" si="15"/>
        <v>10780</v>
      </c>
      <c r="H58" s="26">
        <f t="shared" si="15"/>
        <v>10780</v>
      </c>
      <c r="I58" s="26">
        <f t="shared" si="15"/>
        <v>10780</v>
      </c>
      <c r="J58" s="26">
        <f t="shared" si="15"/>
        <v>10780</v>
      </c>
      <c r="K58" s="26">
        <f t="shared" si="15"/>
        <v>0</v>
      </c>
    </row>
    <row r="59" ht="30" customHeight="1" spans="1:11">
      <c r="A59" s="27">
        <v>606007</v>
      </c>
      <c r="B59" s="28" t="s">
        <v>77</v>
      </c>
      <c r="C59" s="28" t="s">
        <v>77</v>
      </c>
      <c r="D59" s="29">
        <v>4</v>
      </c>
      <c r="E59" s="29">
        <f t="shared" si="2"/>
        <v>15400</v>
      </c>
      <c r="F59" s="30">
        <v>0.7</v>
      </c>
      <c r="G59" s="29">
        <f t="shared" si="3"/>
        <v>10780</v>
      </c>
      <c r="H59" s="29">
        <f t="shared" si="4"/>
        <v>10780</v>
      </c>
      <c r="I59" s="36">
        <v>10780</v>
      </c>
      <c r="J59" s="37">
        <f t="shared" si="5"/>
        <v>10780</v>
      </c>
      <c r="K59" s="37"/>
    </row>
    <row r="60" ht="30" customHeight="1" spans="1:11">
      <c r="A60" s="31">
        <v>607</v>
      </c>
      <c r="B60" s="32" t="s">
        <v>78</v>
      </c>
      <c r="C60" s="32" t="s">
        <v>78</v>
      </c>
      <c r="D60" s="26">
        <f t="shared" ref="D60:K60" si="16">SUM(D61:D64)</f>
        <v>38</v>
      </c>
      <c r="E60" s="26">
        <f t="shared" si="16"/>
        <v>146300</v>
      </c>
      <c r="F60" s="26"/>
      <c r="G60" s="26">
        <f t="shared" si="16"/>
        <v>102410</v>
      </c>
      <c r="H60" s="26">
        <f t="shared" si="16"/>
        <v>102410</v>
      </c>
      <c r="I60" s="26">
        <f t="shared" si="16"/>
        <v>24255</v>
      </c>
      <c r="J60" s="26">
        <f t="shared" si="16"/>
        <v>180565</v>
      </c>
      <c r="K60" s="26">
        <f t="shared" si="16"/>
        <v>0</v>
      </c>
    </row>
    <row r="61" ht="30" customHeight="1" spans="1:11">
      <c r="A61" s="27">
        <v>607001</v>
      </c>
      <c r="B61" s="28" t="s">
        <v>79</v>
      </c>
      <c r="C61" s="28" t="s">
        <v>80</v>
      </c>
      <c r="D61" s="29">
        <v>6</v>
      </c>
      <c r="E61" s="29">
        <f t="shared" si="2"/>
        <v>23100</v>
      </c>
      <c r="F61" s="30">
        <v>0.7</v>
      </c>
      <c r="G61" s="29">
        <f t="shared" si="3"/>
        <v>16170</v>
      </c>
      <c r="H61" s="29">
        <f t="shared" si="4"/>
        <v>16170</v>
      </c>
      <c r="I61" s="36">
        <v>5390</v>
      </c>
      <c r="J61" s="37">
        <f t="shared" si="5"/>
        <v>26950</v>
      </c>
      <c r="K61" s="37"/>
    </row>
    <row r="62" ht="30" customHeight="1" spans="1:11">
      <c r="A62" s="27">
        <v>607002</v>
      </c>
      <c r="B62" s="28" t="s">
        <v>81</v>
      </c>
      <c r="C62" s="28" t="s">
        <v>81</v>
      </c>
      <c r="D62" s="29">
        <v>3</v>
      </c>
      <c r="E62" s="29">
        <f t="shared" si="2"/>
        <v>11550</v>
      </c>
      <c r="F62" s="30">
        <v>0.7</v>
      </c>
      <c r="G62" s="29">
        <f t="shared" si="3"/>
        <v>8085</v>
      </c>
      <c r="H62" s="29">
        <f t="shared" si="4"/>
        <v>8085</v>
      </c>
      <c r="I62" s="36">
        <v>10780</v>
      </c>
      <c r="J62" s="37">
        <f t="shared" si="5"/>
        <v>5390</v>
      </c>
      <c r="K62" s="37"/>
    </row>
    <row r="63" ht="30" customHeight="1" spans="1:11">
      <c r="A63" s="27">
        <v>607003</v>
      </c>
      <c r="B63" s="28" t="s">
        <v>82</v>
      </c>
      <c r="C63" s="28" t="s">
        <v>82</v>
      </c>
      <c r="D63" s="29">
        <v>20</v>
      </c>
      <c r="E63" s="29">
        <f t="shared" si="2"/>
        <v>77000</v>
      </c>
      <c r="F63" s="30">
        <v>0.7</v>
      </c>
      <c r="G63" s="29">
        <f t="shared" si="3"/>
        <v>53900</v>
      </c>
      <c r="H63" s="29">
        <f t="shared" si="4"/>
        <v>53900</v>
      </c>
      <c r="I63" s="36">
        <v>0</v>
      </c>
      <c r="J63" s="37">
        <f t="shared" si="5"/>
        <v>107800</v>
      </c>
      <c r="K63" s="37"/>
    </row>
    <row r="64" ht="30" customHeight="1" spans="1:11">
      <c r="A64" s="27">
        <v>607004</v>
      </c>
      <c r="B64" s="28" t="s">
        <v>83</v>
      </c>
      <c r="C64" s="28" t="s">
        <v>83</v>
      </c>
      <c r="D64" s="29">
        <v>9</v>
      </c>
      <c r="E64" s="29">
        <f t="shared" si="2"/>
        <v>34650</v>
      </c>
      <c r="F64" s="30">
        <v>0.7</v>
      </c>
      <c r="G64" s="29">
        <f t="shared" si="3"/>
        <v>24255</v>
      </c>
      <c r="H64" s="29">
        <f t="shared" si="4"/>
        <v>24255</v>
      </c>
      <c r="I64" s="36">
        <v>8085</v>
      </c>
      <c r="J64" s="37">
        <f t="shared" si="5"/>
        <v>40425</v>
      </c>
      <c r="K64" s="37"/>
    </row>
    <row r="65" ht="30" customHeight="1" spans="1:11">
      <c r="A65" s="31">
        <v>607007</v>
      </c>
      <c r="B65" s="32" t="s">
        <v>84</v>
      </c>
      <c r="C65" s="32" t="s">
        <v>84</v>
      </c>
      <c r="D65" s="26">
        <f t="shared" ref="D65:K65" si="17">SUM(D66)</f>
        <v>12</v>
      </c>
      <c r="E65" s="26">
        <f t="shared" si="17"/>
        <v>46200</v>
      </c>
      <c r="F65" s="26"/>
      <c r="G65" s="26">
        <f t="shared" si="17"/>
        <v>32340</v>
      </c>
      <c r="H65" s="26">
        <f t="shared" si="17"/>
        <v>32340</v>
      </c>
      <c r="I65" s="26">
        <f t="shared" si="17"/>
        <v>5390</v>
      </c>
      <c r="J65" s="26">
        <f t="shared" si="17"/>
        <v>59290</v>
      </c>
      <c r="K65" s="26">
        <f t="shared" si="17"/>
        <v>0</v>
      </c>
    </row>
    <row r="66" ht="30" customHeight="1" spans="1:11">
      <c r="A66" s="27">
        <v>607007</v>
      </c>
      <c r="B66" s="28" t="s">
        <v>84</v>
      </c>
      <c r="C66" s="28" t="s">
        <v>84</v>
      </c>
      <c r="D66" s="29">
        <v>12</v>
      </c>
      <c r="E66" s="29">
        <f t="shared" si="2"/>
        <v>46200</v>
      </c>
      <c r="F66" s="30">
        <v>0.7</v>
      </c>
      <c r="G66" s="29">
        <f t="shared" si="3"/>
        <v>32340</v>
      </c>
      <c r="H66" s="29">
        <f t="shared" si="4"/>
        <v>32340</v>
      </c>
      <c r="I66" s="36">
        <v>5390</v>
      </c>
      <c r="J66" s="37">
        <f t="shared" si="5"/>
        <v>59290</v>
      </c>
      <c r="K66" s="37"/>
    </row>
    <row r="67" ht="30" customHeight="1" spans="1:11">
      <c r="A67" s="31">
        <v>607005</v>
      </c>
      <c r="B67" s="32" t="s">
        <v>85</v>
      </c>
      <c r="C67" s="32" t="s">
        <v>85</v>
      </c>
      <c r="D67" s="26">
        <f t="shared" ref="D67:K67" si="18">SUM(D68)</f>
        <v>15</v>
      </c>
      <c r="E67" s="26">
        <f t="shared" si="18"/>
        <v>57750</v>
      </c>
      <c r="F67" s="26"/>
      <c r="G67" s="26">
        <f t="shared" si="18"/>
        <v>40425</v>
      </c>
      <c r="H67" s="26">
        <f t="shared" si="18"/>
        <v>40425</v>
      </c>
      <c r="I67" s="26">
        <f t="shared" si="18"/>
        <v>51205</v>
      </c>
      <c r="J67" s="26">
        <f t="shared" si="18"/>
        <v>29645</v>
      </c>
      <c r="K67" s="26">
        <f t="shared" si="18"/>
        <v>0</v>
      </c>
    </row>
    <row r="68" ht="30" customHeight="1" spans="1:11">
      <c r="A68" s="27">
        <v>607005</v>
      </c>
      <c r="B68" s="28" t="s">
        <v>85</v>
      </c>
      <c r="C68" s="28" t="s">
        <v>85</v>
      </c>
      <c r="D68" s="29">
        <v>15</v>
      </c>
      <c r="E68" s="29">
        <f t="shared" si="2"/>
        <v>57750</v>
      </c>
      <c r="F68" s="30">
        <v>0.7</v>
      </c>
      <c r="G68" s="29">
        <f t="shared" si="3"/>
        <v>40425</v>
      </c>
      <c r="H68" s="29">
        <f t="shared" si="4"/>
        <v>40425</v>
      </c>
      <c r="I68" s="36">
        <v>51205</v>
      </c>
      <c r="J68" s="37">
        <f t="shared" si="5"/>
        <v>29645</v>
      </c>
      <c r="K68" s="37"/>
    </row>
    <row r="69" ht="30" customHeight="1" spans="1:11">
      <c r="A69" s="31">
        <v>607006</v>
      </c>
      <c r="B69" s="32" t="s">
        <v>86</v>
      </c>
      <c r="C69" s="32" t="s">
        <v>86</v>
      </c>
      <c r="D69" s="26">
        <f t="shared" ref="D69:K69" si="19">SUM(D70)</f>
        <v>30</v>
      </c>
      <c r="E69" s="26">
        <f t="shared" si="19"/>
        <v>115500</v>
      </c>
      <c r="F69" s="26"/>
      <c r="G69" s="26">
        <f t="shared" si="19"/>
        <v>80850</v>
      </c>
      <c r="H69" s="26">
        <f t="shared" si="19"/>
        <v>80850</v>
      </c>
      <c r="I69" s="26">
        <f t="shared" si="19"/>
        <v>48510</v>
      </c>
      <c r="J69" s="26">
        <f t="shared" si="19"/>
        <v>113190</v>
      </c>
      <c r="K69" s="26">
        <f t="shared" si="19"/>
        <v>0</v>
      </c>
    </row>
    <row r="70" ht="30" customHeight="1" spans="1:11">
      <c r="A70" s="27">
        <v>607006</v>
      </c>
      <c r="B70" s="28" t="s">
        <v>86</v>
      </c>
      <c r="C70" s="28" t="s">
        <v>86</v>
      </c>
      <c r="D70" s="29">
        <v>30</v>
      </c>
      <c r="E70" s="29">
        <f t="shared" si="2"/>
        <v>115500</v>
      </c>
      <c r="F70" s="30">
        <v>0.7</v>
      </c>
      <c r="G70" s="29">
        <f t="shared" si="3"/>
        <v>80850</v>
      </c>
      <c r="H70" s="29">
        <f t="shared" si="4"/>
        <v>80850</v>
      </c>
      <c r="I70" s="36">
        <v>48510</v>
      </c>
      <c r="J70" s="37">
        <f t="shared" si="5"/>
        <v>113190</v>
      </c>
      <c r="K70" s="37"/>
    </row>
    <row r="71" ht="30" customHeight="1" spans="1:11">
      <c r="A71" s="31">
        <v>608</v>
      </c>
      <c r="B71" s="32" t="s">
        <v>87</v>
      </c>
      <c r="C71" s="32" t="s">
        <v>87</v>
      </c>
      <c r="D71" s="26">
        <f t="shared" ref="D71:K71" si="20">SUM(D72:D76)</f>
        <v>30</v>
      </c>
      <c r="E71" s="26">
        <f t="shared" si="20"/>
        <v>115500</v>
      </c>
      <c r="F71" s="26"/>
      <c r="G71" s="26">
        <f t="shared" si="20"/>
        <v>80850</v>
      </c>
      <c r="H71" s="26">
        <f t="shared" si="20"/>
        <v>80850</v>
      </c>
      <c r="I71" s="26">
        <f t="shared" si="20"/>
        <v>88935</v>
      </c>
      <c r="J71" s="26">
        <f t="shared" si="20"/>
        <v>72765</v>
      </c>
      <c r="K71" s="26">
        <f t="shared" si="20"/>
        <v>0</v>
      </c>
    </row>
    <row r="72" ht="30" customHeight="1" spans="1:11">
      <c r="A72" s="27">
        <v>608001</v>
      </c>
      <c r="B72" s="28" t="s">
        <v>88</v>
      </c>
      <c r="C72" s="28" t="s">
        <v>89</v>
      </c>
      <c r="D72" s="29">
        <v>2</v>
      </c>
      <c r="E72" s="29">
        <f t="shared" si="2"/>
        <v>7700</v>
      </c>
      <c r="F72" s="30">
        <v>0.7</v>
      </c>
      <c r="G72" s="29">
        <f t="shared" si="3"/>
        <v>5390</v>
      </c>
      <c r="H72" s="29">
        <f t="shared" si="4"/>
        <v>5390</v>
      </c>
      <c r="I72" s="36">
        <v>0</v>
      </c>
      <c r="J72" s="37">
        <f t="shared" si="5"/>
        <v>10780</v>
      </c>
      <c r="K72" s="37"/>
    </row>
    <row r="73" ht="30" customHeight="1" spans="1:11">
      <c r="A73" s="27">
        <v>608002</v>
      </c>
      <c r="B73" s="28" t="s">
        <v>90</v>
      </c>
      <c r="C73" s="28" t="s">
        <v>90</v>
      </c>
      <c r="D73" s="29">
        <v>4</v>
      </c>
      <c r="E73" s="29">
        <f t="shared" ref="E73:E136" si="21">D73*3850</f>
        <v>15400</v>
      </c>
      <c r="F73" s="30">
        <v>0.7</v>
      </c>
      <c r="G73" s="29">
        <f t="shared" ref="G73:G136" si="22">E73*F73</f>
        <v>10780</v>
      </c>
      <c r="H73" s="29">
        <f t="shared" ref="H73:H136" si="23">E73*F73</f>
        <v>10780</v>
      </c>
      <c r="I73" s="36">
        <v>8085</v>
      </c>
      <c r="J73" s="37">
        <f t="shared" ref="J73:J136" si="24">G73+H73-I73</f>
        <v>13475</v>
      </c>
      <c r="K73" s="37"/>
    </row>
    <row r="74" ht="30" customHeight="1" spans="1:11">
      <c r="A74" s="27">
        <v>608004</v>
      </c>
      <c r="B74" s="28" t="s">
        <v>91</v>
      </c>
      <c r="C74" s="28" t="s">
        <v>92</v>
      </c>
      <c r="D74" s="29">
        <v>7</v>
      </c>
      <c r="E74" s="29">
        <f t="shared" si="21"/>
        <v>26950</v>
      </c>
      <c r="F74" s="30">
        <v>0.7</v>
      </c>
      <c r="G74" s="29">
        <f t="shared" si="22"/>
        <v>18865</v>
      </c>
      <c r="H74" s="29">
        <f t="shared" si="23"/>
        <v>18865</v>
      </c>
      <c r="I74" s="36">
        <v>21560</v>
      </c>
      <c r="J74" s="37">
        <f t="shared" si="24"/>
        <v>16170</v>
      </c>
      <c r="K74" s="37"/>
    </row>
    <row r="75" ht="30" customHeight="1" spans="1:11">
      <c r="A75" s="27">
        <v>608006</v>
      </c>
      <c r="B75" s="28" t="s">
        <v>93</v>
      </c>
      <c r="C75" s="28" t="s">
        <v>93</v>
      </c>
      <c r="D75" s="29">
        <v>6</v>
      </c>
      <c r="E75" s="29">
        <f t="shared" si="21"/>
        <v>23100</v>
      </c>
      <c r="F75" s="30">
        <v>0.7</v>
      </c>
      <c r="G75" s="29">
        <f t="shared" si="22"/>
        <v>16170</v>
      </c>
      <c r="H75" s="29">
        <f t="shared" si="23"/>
        <v>16170</v>
      </c>
      <c r="I75" s="36">
        <v>26950</v>
      </c>
      <c r="J75" s="37">
        <f t="shared" si="24"/>
        <v>5390</v>
      </c>
      <c r="K75" s="37"/>
    </row>
    <row r="76" ht="30" customHeight="1" spans="1:11">
      <c r="A76" s="27">
        <v>608005</v>
      </c>
      <c r="B76" s="28" t="s">
        <v>94</v>
      </c>
      <c r="C76" s="28" t="s">
        <v>94</v>
      </c>
      <c r="D76" s="29">
        <v>11</v>
      </c>
      <c r="E76" s="29">
        <f t="shared" si="21"/>
        <v>42350</v>
      </c>
      <c r="F76" s="30">
        <v>0.7</v>
      </c>
      <c r="G76" s="29">
        <f t="shared" si="22"/>
        <v>29645</v>
      </c>
      <c r="H76" s="29">
        <f t="shared" si="23"/>
        <v>29645</v>
      </c>
      <c r="I76" s="36">
        <v>32340</v>
      </c>
      <c r="J76" s="37">
        <f t="shared" si="24"/>
        <v>26950</v>
      </c>
      <c r="K76" s="37"/>
    </row>
    <row r="77" ht="30" customHeight="1" spans="1:11">
      <c r="A77" s="31">
        <v>608007</v>
      </c>
      <c r="B77" s="32" t="s">
        <v>95</v>
      </c>
      <c r="C77" s="32" t="s">
        <v>95</v>
      </c>
      <c r="D77" s="26">
        <f t="shared" ref="D77:K77" si="25">SUM(D78)</f>
        <v>11</v>
      </c>
      <c r="E77" s="26">
        <f t="shared" si="25"/>
        <v>42350</v>
      </c>
      <c r="F77" s="26"/>
      <c r="G77" s="26">
        <f t="shared" si="25"/>
        <v>29645</v>
      </c>
      <c r="H77" s="26">
        <f t="shared" si="25"/>
        <v>29645</v>
      </c>
      <c r="I77" s="26">
        <f t="shared" si="25"/>
        <v>21560</v>
      </c>
      <c r="J77" s="26">
        <f t="shared" si="25"/>
        <v>37730</v>
      </c>
      <c r="K77" s="26">
        <f t="shared" si="25"/>
        <v>0</v>
      </c>
    </row>
    <row r="78" ht="30" customHeight="1" spans="1:11">
      <c r="A78" s="27">
        <v>608007</v>
      </c>
      <c r="B78" s="28" t="s">
        <v>95</v>
      </c>
      <c r="C78" s="28" t="s">
        <v>95</v>
      </c>
      <c r="D78" s="29">
        <v>11</v>
      </c>
      <c r="E78" s="29">
        <f t="shared" si="21"/>
        <v>42350</v>
      </c>
      <c r="F78" s="30">
        <v>0.7</v>
      </c>
      <c r="G78" s="29">
        <f t="shared" si="22"/>
        <v>29645</v>
      </c>
      <c r="H78" s="29">
        <f t="shared" si="23"/>
        <v>29645</v>
      </c>
      <c r="I78" s="36">
        <v>21560</v>
      </c>
      <c r="J78" s="37">
        <f t="shared" si="24"/>
        <v>37730</v>
      </c>
      <c r="K78" s="37"/>
    </row>
    <row r="79" ht="30" customHeight="1" spans="1:11">
      <c r="A79" s="31">
        <v>608003</v>
      </c>
      <c r="B79" s="32" t="s">
        <v>96</v>
      </c>
      <c r="C79" s="32" t="s">
        <v>96</v>
      </c>
      <c r="D79" s="26">
        <f t="shared" ref="D79:K79" si="26">SUM(D80)</f>
        <v>21</v>
      </c>
      <c r="E79" s="26">
        <f t="shared" si="26"/>
        <v>80850</v>
      </c>
      <c r="F79" s="26"/>
      <c r="G79" s="26">
        <f t="shared" si="26"/>
        <v>56595</v>
      </c>
      <c r="H79" s="26">
        <f t="shared" si="26"/>
        <v>56595</v>
      </c>
      <c r="I79" s="26">
        <f t="shared" si="26"/>
        <v>37730</v>
      </c>
      <c r="J79" s="26">
        <f t="shared" si="26"/>
        <v>75460</v>
      </c>
      <c r="K79" s="26">
        <f t="shared" si="26"/>
        <v>0</v>
      </c>
    </row>
    <row r="80" ht="30" customHeight="1" spans="1:11">
      <c r="A80" s="27">
        <v>608003</v>
      </c>
      <c r="B80" s="28" t="s">
        <v>96</v>
      </c>
      <c r="C80" s="28" t="s">
        <v>96</v>
      </c>
      <c r="D80" s="29">
        <v>21</v>
      </c>
      <c r="E80" s="29">
        <f t="shared" si="21"/>
        <v>80850</v>
      </c>
      <c r="F80" s="30">
        <v>0.7</v>
      </c>
      <c r="G80" s="29">
        <f t="shared" si="22"/>
        <v>56595</v>
      </c>
      <c r="H80" s="29">
        <f t="shared" si="23"/>
        <v>56595</v>
      </c>
      <c r="I80" s="36">
        <v>37730</v>
      </c>
      <c r="J80" s="37">
        <f t="shared" si="24"/>
        <v>75460</v>
      </c>
      <c r="K80" s="37"/>
    </row>
    <row r="81" ht="30" customHeight="1" spans="1:11">
      <c r="A81" s="31">
        <v>608009</v>
      </c>
      <c r="B81" s="32" t="s">
        <v>97</v>
      </c>
      <c r="C81" s="32" t="s">
        <v>97</v>
      </c>
      <c r="D81" s="26">
        <f t="shared" ref="D81:K81" si="27">SUM(D82)</f>
        <v>35</v>
      </c>
      <c r="E81" s="26">
        <f t="shared" si="27"/>
        <v>134750</v>
      </c>
      <c r="F81" s="26"/>
      <c r="G81" s="26">
        <f t="shared" si="27"/>
        <v>94325</v>
      </c>
      <c r="H81" s="26">
        <f t="shared" si="27"/>
        <v>94325</v>
      </c>
      <c r="I81" s="26">
        <f t="shared" si="27"/>
        <v>91630</v>
      </c>
      <c r="J81" s="26">
        <f t="shared" si="27"/>
        <v>97020</v>
      </c>
      <c r="K81" s="26">
        <f t="shared" si="27"/>
        <v>0</v>
      </c>
    </row>
    <row r="82" ht="30" customHeight="1" spans="1:11">
      <c r="A82" s="27">
        <v>608009</v>
      </c>
      <c r="B82" s="28" t="s">
        <v>97</v>
      </c>
      <c r="C82" s="28" t="s">
        <v>97</v>
      </c>
      <c r="D82" s="29">
        <v>35</v>
      </c>
      <c r="E82" s="29">
        <f t="shared" si="21"/>
        <v>134750</v>
      </c>
      <c r="F82" s="30">
        <v>0.7</v>
      </c>
      <c r="G82" s="29">
        <f t="shared" si="22"/>
        <v>94325</v>
      </c>
      <c r="H82" s="29">
        <f t="shared" si="23"/>
        <v>94325</v>
      </c>
      <c r="I82" s="36">
        <v>91630</v>
      </c>
      <c r="J82" s="37">
        <f t="shared" si="24"/>
        <v>97020</v>
      </c>
      <c r="K82" s="37"/>
    </row>
    <row r="83" ht="30" customHeight="1" spans="1:11">
      <c r="A83" s="31">
        <v>608008</v>
      </c>
      <c r="B83" s="32" t="s">
        <v>98</v>
      </c>
      <c r="C83" s="32" t="s">
        <v>98</v>
      </c>
      <c r="D83" s="26">
        <f t="shared" ref="D83:K83" si="28">SUM(D84)</f>
        <v>16</v>
      </c>
      <c r="E83" s="26">
        <f t="shared" si="28"/>
        <v>61600</v>
      </c>
      <c r="F83" s="26"/>
      <c r="G83" s="26">
        <f t="shared" si="28"/>
        <v>43120</v>
      </c>
      <c r="H83" s="26">
        <f t="shared" si="28"/>
        <v>43120</v>
      </c>
      <c r="I83" s="26">
        <f t="shared" si="28"/>
        <v>37730</v>
      </c>
      <c r="J83" s="26">
        <f t="shared" si="28"/>
        <v>48510</v>
      </c>
      <c r="K83" s="26">
        <f t="shared" si="28"/>
        <v>0</v>
      </c>
    </row>
    <row r="84" ht="30" customHeight="1" spans="1:11">
      <c r="A84" s="27">
        <v>608008</v>
      </c>
      <c r="B84" s="28" t="s">
        <v>98</v>
      </c>
      <c r="C84" s="28" t="s">
        <v>98</v>
      </c>
      <c r="D84" s="29">
        <v>16</v>
      </c>
      <c r="E84" s="29">
        <f t="shared" si="21"/>
        <v>61600</v>
      </c>
      <c r="F84" s="30">
        <v>0.7</v>
      </c>
      <c r="G84" s="29">
        <f t="shared" si="22"/>
        <v>43120</v>
      </c>
      <c r="H84" s="29">
        <f t="shared" si="23"/>
        <v>43120</v>
      </c>
      <c r="I84" s="36">
        <v>37730</v>
      </c>
      <c r="J84" s="37">
        <f t="shared" si="24"/>
        <v>48510</v>
      </c>
      <c r="K84" s="37"/>
    </row>
    <row r="85" ht="30" customHeight="1" spans="1:11">
      <c r="A85" s="31">
        <v>609</v>
      </c>
      <c r="B85" s="32" t="s">
        <v>99</v>
      </c>
      <c r="C85" s="32" t="s">
        <v>99</v>
      </c>
      <c r="D85" s="26">
        <f t="shared" ref="D85:K85" si="29">SUM(D86:D92)</f>
        <v>98</v>
      </c>
      <c r="E85" s="26">
        <f t="shared" si="29"/>
        <v>377300</v>
      </c>
      <c r="F85" s="26"/>
      <c r="G85" s="26">
        <f t="shared" si="29"/>
        <v>264110</v>
      </c>
      <c r="H85" s="26">
        <f t="shared" si="29"/>
        <v>264110</v>
      </c>
      <c r="I85" s="26">
        <f t="shared" si="29"/>
        <v>204820</v>
      </c>
      <c r="J85" s="26">
        <f t="shared" si="29"/>
        <v>323400</v>
      </c>
      <c r="K85" s="26">
        <f t="shared" si="29"/>
        <v>0</v>
      </c>
    </row>
    <row r="86" ht="30" customHeight="1" spans="1:11">
      <c r="A86" s="27">
        <v>609001</v>
      </c>
      <c r="B86" s="28" t="s">
        <v>100</v>
      </c>
      <c r="C86" s="28" t="s">
        <v>101</v>
      </c>
      <c r="D86" s="29">
        <v>65</v>
      </c>
      <c r="E86" s="29">
        <f t="shared" si="21"/>
        <v>250250</v>
      </c>
      <c r="F86" s="30">
        <v>0.7</v>
      </c>
      <c r="G86" s="29">
        <f t="shared" si="22"/>
        <v>175175</v>
      </c>
      <c r="H86" s="29">
        <f t="shared" si="23"/>
        <v>175175</v>
      </c>
      <c r="I86" s="36">
        <v>137445</v>
      </c>
      <c r="J86" s="37">
        <f t="shared" si="24"/>
        <v>212905</v>
      </c>
      <c r="K86" s="37"/>
    </row>
    <row r="87" ht="30" customHeight="1" spans="1:11">
      <c r="A87" s="27">
        <v>609002</v>
      </c>
      <c r="B87" s="28" t="s">
        <v>102</v>
      </c>
      <c r="C87" s="28" t="s">
        <v>102</v>
      </c>
      <c r="D87" s="29">
        <v>1</v>
      </c>
      <c r="E87" s="29">
        <f t="shared" si="21"/>
        <v>3850</v>
      </c>
      <c r="F87" s="30">
        <v>0.7</v>
      </c>
      <c r="G87" s="29">
        <f t="shared" si="22"/>
        <v>2695</v>
      </c>
      <c r="H87" s="29">
        <f t="shared" si="23"/>
        <v>2695</v>
      </c>
      <c r="I87" s="36">
        <v>2695</v>
      </c>
      <c r="J87" s="37">
        <f t="shared" si="24"/>
        <v>2695</v>
      </c>
      <c r="K87" s="37"/>
    </row>
    <row r="88" ht="30" customHeight="1" spans="1:11">
      <c r="A88" s="27">
        <v>609003</v>
      </c>
      <c r="B88" s="28" t="s">
        <v>103</v>
      </c>
      <c r="C88" s="28" t="s">
        <v>103</v>
      </c>
      <c r="D88" s="29">
        <v>12</v>
      </c>
      <c r="E88" s="29">
        <f t="shared" si="21"/>
        <v>46200</v>
      </c>
      <c r="F88" s="30">
        <v>0.7</v>
      </c>
      <c r="G88" s="29">
        <f t="shared" si="22"/>
        <v>32340</v>
      </c>
      <c r="H88" s="29">
        <f t="shared" si="23"/>
        <v>32340</v>
      </c>
      <c r="I88" s="36">
        <v>29645</v>
      </c>
      <c r="J88" s="37">
        <f t="shared" si="24"/>
        <v>35035</v>
      </c>
      <c r="K88" s="37"/>
    </row>
    <row r="89" ht="30" customHeight="1" spans="1:11">
      <c r="A89" s="27">
        <v>609004</v>
      </c>
      <c r="B89" s="28" t="s">
        <v>104</v>
      </c>
      <c r="C89" s="28" t="s">
        <v>104</v>
      </c>
      <c r="D89" s="29">
        <v>13</v>
      </c>
      <c r="E89" s="29">
        <f t="shared" si="21"/>
        <v>50050</v>
      </c>
      <c r="F89" s="30">
        <v>0.7</v>
      </c>
      <c r="G89" s="29">
        <f t="shared" si="22"/>
        <v>35035</v>
      </c>
      <c r="H89" s="29">
        <f t="shared" si="23"/>
        <v>35035</v>
      </c>
      <c r="I89" s="36">
        <v>21560</v>
      </c>
      <c r="J89" s="37">
        <f t="shared" si="24"/>
        <v>48510</v>
      </c>
      <c r="K89" s="37"/>
    </row>
    <row r="90" ht="30" customHeight="1" spans="1:11">
      <c r="A90" s="27">
        <v>609006</v>
      </c>
      <c r="B90" s="28" t="s">
        <v>105</v>
      </c>
      <c r="C90" s="28" t="s">
        <v>105</v>
      </c>
      <c r="D90" s="29">
        <v>4</v>
      </c>
      <c r="E90" s="29">
        <f t="shared" si="21"/>
        <v>15400</v>
      </c>
      <c r="F90" s="30">
        <v>0.7</v>
      </c>
      <c r="G90" s="29">
        <f t="shared" si="22"/>
        <v>10780</v>
      </c>
      <c r="H90" s="29">
        <f t="shared" si="23"/>
        <v>10780</v>
      </c>
      <c r="I90" s="36">
        <v>10780</v>
      </c>
      <c r="J90" s="37">
        <f t="shared" si="24"/>
        <v>10780</v>
      </c>
      <c r="K90" s="37"/>
    </row>
    <row r="91" ht="30" customHeight="1" spans="1:11">
      <c r="A91" s="27">
        <v>609002</v>
      </c>
      <c r="B91" s="28" t="s">
        <v>102</v>
      </c>
      <c r="C91" s="28" t="s">
        <v>106</v>
      </c>
      <c r="D91" s="29">
        <v>1</v>
      </c>
      <c r="E91" s="29">
        <f t="shared" si="21"/>
        <v>3850</v>
      </c>
      <c r="F91" s="30">
        <v>0.7</v>
      </c>
      <c r="G91" s="29">
        <f t="shared" si="22"/>
        <v>2695</v>
      </c>
      <c r="H91" s="29">
        <f t="shared" si="23"/>
        <v>2695</v>
      </c>
      <c r="I91" s="36">
        <v>0</v>
      </c>
      <c r="J91" s="37">
        <f t="shared" si="24"/>
        <v>5390</v>
      </c>
      <c r="K91" s="37"/>
    </row>
    <row r="92" ht="30" customHeight="1" spans="1:11">
      <c r="A92" s="27">
        <v>609002</v>
      </c>
      <c r="B92" s="28" t="s">
        <v>102</v>
      </c>
      <c r="C92" s="28" t="s">
        <v>107</v>
      </c>
      <c r="D92" s="29">
        <v>2</v>
      </c>
      <c r="E92" s="29">
        <f t="shared" si="21"/>
        <v>7700</v>
      </c>
      <c r="F92" s="30">
        <v>0.7</v>
      </c>
      <c r="G92" s="29">
        <f t="shared" si="22"/>
        <v>5390</v>
      </c>
      <c r="H92" s="29">
        <f t="shared" si="23"/>
        <v>5390</v>
      </c>
      <c r="I92" s="36">
        <v>2695</v>
      </c>
      <c r="J92" s="37">
        <f t="shared" si="24"/>
        <v>8085</v>
      </c>
      <c r="K92" s="37"/>
    </row>
    <row r="93" ht="30" customHeight="1" spans="1:11">
      <c r="A93" s="31">
        <v>609005</v>
      </c>
      <c r="B93" s="32" t="s">
        <v>108</v>
      </c>
      <c r="C93" s="32" t="s">
        <v>108</v>
      </c>
      <c r="D93" s="26">
        <f t="shared" ref="D93:K93" si="30">D94</f>
        <v>6</v>
      </c>
      <c r="E93" s="26">
        <f t="shared" si="30"/>
        <v>23100</v>
      </c>
      <c r="F93" s="26"/>
      <c r="G93" s="26">
        <f t="shared" si="30"/>
        <v>16170</v>
      </c>
      <c r="H93" s="26">
        <f t="shared" si="30"/>
        <v>16170</v>
      </c>
      <c r="I93" s="26">
        <f t="shared" si="30"/>
        <v>8085</v>
      </c>
      <c r="J93" s="26">
        <f t="shared" si="30"/>
        <v>24255</v>
      </c>
      <c r="K93" s="26">
        <f t="shared" si="30"/>
        <v>0</v>
      </c>
    </row>
    <row r="94" ht="30" customHeight="1" spans="1:11">
      <c r="A94" s="27">
        <v>609005</v>
      </c>
      <c r="B94" s="28" t="s">
        <v>108</v>
      </c>
      <c r="C94" s="28" t="s">
        <v>108</v>
      </c>
      <c r="D94" s="29">
        <v>6</v>
      </c>
      <c r="E94" s="29">
        <f t="shared" si="21"/>
        <v>23100</v>
      </c>
      <c r="F94" s="30">
        <v>0.7</v>
      </c>
      <c r="G94" s="29">
        <f t="shared" si="22"/>
        <v>16170</v>
      </c>
      <c r="H94" s="29">
        <f t="shared" si="23"/>
        <v>16170</v>
      </c>
      <c r="I94" s="36">
        <v>8085</v>
      </c>
      <c r="J94" s="37">
        <f t="shared" si="24"/>
        <v>24255</v>
      </c>
      <c r="K94" s="37"/>
    </row>
    <row r="95" ht="30" customHeight="1" spans="1:11">
      <c r="A95" s="31">
        <v>610</v>
      </c>
      <c r="B95" s="32" t="s">
        <v>109</v>
      </c>
      <c r="C95" s="32" t="s">
        <v>109</v>
      </c>
      <c r="D95" s="26">
        <f t="shared" ref="D95:K95" si="31">SUM(D96:D97)</f>
        <v>4</v>
      </c>
      <c r="E95" s="26">
        <f t="shared" si="31"/>
        <v>15400</v>
      </c>
      <c r="F95" s="26"/>
      <c r="G95" s="26">
        <f t="shared" si="31"/>
        <v>10780</v>
      </c>
      <c r="H95" s="26">
        <f t="shared" si="31"/>
        <v>10780</v>
      </c>
      <c r="I95" s="26">
        <f t="shared" si="31"/>
        <v>13475</v>
      </c>
      <c r="J95" s="26">
        <f t="shared" si="31"/>
        <v>8085</v>
      </c>
      <c r="K95" s="26">
        <f t="shared" si="31"/>
        <v>0</v>
      </c>
    </row>
    <row r="96" ht="30" customHeight="1" spans="1:11">
      <c r="A96" s="27">
        <v>610001</v>
      </c>
      <c r="B96" s="28" t="s">
        <v>110</v>
      </c>
      <c r="C96" s="28" t="s">
        <v>111</v>
      </c>
      <c r="D96" s="29">
        <v>1</v>
      </c>
      <c r="E96" s="29">
        <f t="shared" si="21"/>
        <v>3850</v>
      </c>
      <c r="F96" s="30">
        <v>0.7</v>
      </c>
      <c r="G96" s="29">
        <f t="shared" si="22"/>
        <v>2695</v>
      </c>
      <c r="H96" s="29">
        <f t="shared" si="23"/>
        <v>2695</v>
      </c>
      <c r="I96" s="36">
        <v>2695</v>
      </c>
      <c r="J96" s="37">
        <f t="shared" si="24"/>
        <v>2695</v>
      </c>
      <c r="K96" s="37"/>
    </row>
    <row r="97" ht="30" customHeight="1" spans="1:11">
      <c r="A97" s="27">
        <v>610002</v>
      </c>
      <c r="B97" s="28" t="s">
        <v>112</v>
      </c>
      <c r="C97" s="28" t="s">
        <v>112</v>
      </c>
      <c r="D97" s="29">
        <v>3</v>
      </c>
      <c r="E97" s="29">
        <f t="shared" si="21"/>
        <v>11550</v>
      </c>
      <c r="F97" s="30">
        <v>0.7</v>
      </c>
      <c r="G97" s="29">
        <f t="shared" si="22"/>
        <v>8085</v>
      </c>
      <c r="H97" s="29">
        <f t="shared" si="23"/>
        <v>8085</v>
      </c>
      <c r="I97" s="36">
        <v>10780</v>
      </c>
      <c r="J97" s="37">
        <f t="shared" si="24"/>
        <v>5390</v>
      </c>
      <c r="K97" s="37"/>
    </row>
    <row r="98" ht="30" customHeight="1" spans="1:11">
      <c r="A98" s="38">
        <v>610004</v>
      </c>
      <c r="B98" s="32" t="s">
        <v>113</v>
      </c>
      <c r="C98" s="32" t="s">
        <v>113</v>
      </c>
      <c r="D98" s="26">
        <f t="shared" ref="D98:K98" si="32">SUM(D99:D100)</f>
        <v>15</v>
      </c>
      <c r="E98" s="26">
        <f t="shared" si="32"/>
        <v>57750</v>
      </c>
      <c r="F98" s="26"/>
      <c r="G98" s="26">
        <f t="shared" si="32"/>
        <v>40425</v>
      </c>
      <c r="H98" s="26">
        <f t="shared" si="32"/>
        <v>40425</v>
      </c>
      <c r="I98" s="26">
        <f t="shared" si="32"/>
        <v>40425</v>
      </c>
      <c r="J98" s="26">
        <f t="shared" si="32"/>
        <v>40425</v>
      </c>
      <c r="K98" s="26">
        <f t="shared" si="32"/>
        <v>0</v>
      </c>
    </row>
    <row r="99" ht="30" customHeight="1" spans="1:11">
      <c r="A99" s="27">
        <v>610004</v>
      </c>
      <c r="B99" s="28" t="s">
        <v>113</v>
      </c>
      <c r="C99" s="28" t="s">
        <v>114</v>
      </c>
      <c r="D99" s="29">
        <v>3</v>
      </c>
      <c r="E99" s="29">
        <f t="shared" si="21"/>
        <v>11550</v>
      </c>
      <c r="F99" s="30">
        <v>0.7</v>
      </c>
      <c r="G99" s="29">
        <f t="shared" si="22"/>
        <v>8085</v>
      </c>
      <c r="H99" s="29">
        <f t="shared" si="23"/>
        <v>8085</v>
      </c>
      <c r="I99" s="36">
        <v>8085</v>
      </c>
      <c r="J99" s="37">
        <f t="shared" si="24"/>
        <v>8085</v>
      </c>
      <c r="K99" s="37"/>
    </row>
    <row r="100" ht="30" customHeight="1" spans="1:11">
      <c r="A100" s="27">
        <v>610004</v>
      </c>
      <c r="B100" s="28" t="s">
        <v>113</v>
      </c>
      <c r="C100" s="28" t="s">
        <v>113</v>
      </c>
      <c r="D100" s="29">
        <v>12</v>
      </c>
      <c r="E100" s="29">
        <f t="shared" si="21"/>
        <v>46200</v>
      </c>
      <c r="F100" s="30">
        <v>0.7</v>
      </c>
      <c r="G100" s="29">
        <f t="shared" si="22"/>
        <v>32340</v>
      </c>
      <c r="H100" s="29">
        <f t="shared" si="23"/>
        <v>32340</v>
      </c>
      <c r="I100" s="36">
        <v>32340</v>
      </c>
      <c r="J100" s="37">
        <f t="shared" si="24"/>
        <v>32340</v>
      </c>
      <c r="K100" s="37"/>
    </row>
    <row r="101" ht="30" customHeight="1" spans="1:11">
      <c r="A101" s="38">
        <v>610003</v>
      </c>
      <c r="B101" s="32" t="s">
        <v>115</v>
      </c>
      <c r="C101" s="32" t="s">
        <v>115</v>
      </c>
      <c r="D101" s="26">
        <f t="shared" ref="D101:K101" si="33">SUM(D102:D103)</f>
        <v>14</v>
      </c>
      <c r="E101" s="26">
        <f t="shared" si="33"/>
        <v>53900</v>
      </c>
      <c r="F101" s="26"/>
      <c r="G101" s="26">
        <f t="shared" si="33"/>
        <v>37730</v>
      </c>
      <c r="H101" s="26">
        <f t="shared" si="33"/>
        <v>37730</v>
      </c>
      <c r="I101" s="26">
        <f t="shared" si="33"/>
        <v>2695</v>
      </c>
      <c r="J101" s="26">
        <f t="shared" si="33"/>
        <v>72765</v>
      </c>
      <c r="K101" s="26">
        <f t="shared" si="33"/>
        <v>0</v>
      </c>
    </row>
    <row r="102" ht="30" customHeight="1" spans="1:11">
      <c r="A102" s="39">
        <v>610003</v>
      </c>
      <c r="B102" s="28" t="s">
        <v>115</v>
      </c>
      <c r="C102" s="28" t="s">
        <v>115</v>
      </c>
      <c r="D102" s="29">
        <v>13</v>
      </c>
      <c r="E102" s="29">
        <f t="shared" si="21"/>
        <v>50050</v>
      </c>
      <c r="F102" s="30">
        <v>0.7</v>
      </c>
      <c r="G102" s="29">
        <f t="shared" si="22"/>
        <v>35035</v>
      </c>
      <c r="H102" s="29">
        <f t="shared" si="23"/>
        <v>35035</v>
      </c>
      <c r="I102" s="36">
        <v>0</v>
      </c>
      <c r="J102" s="37">
        <f t="shared" si="24"/>
        <v>70070</v>
      </c>
      <c r="K102" s="37"/>
    </row>
    <row r="103" ht="30" customHeight="1" spans="1:11">
      <c r="A103" s="39">
        <v>610003</v>
      </c>
      <c r="B103" s="28" t="s">
        <v>115</v>
      </c>
      <c r="C103" s="28" t="s">
        <v>116</v>
      </c>
      <c r="D103" s="29">
        <v>1</v>
      </c>
      <c r="E103" s="29">
        <f t="shared" si="21"/>
        <v>3850</v>
      </c>
      <c r="F103" s="30">
        <v>0.7</v>
      </c>
      <c r="G103" s="29">
        <f t="shared" si="22"/>
        <v>2695</v>
      </c>
      <c r="H103" s="29">
        <f t="shared" si="23"/>
        <v>2695</v>
      </c>
      <c r="I103" s="36">
        <v>2695</v>
      </c>
      <c r="J103" s="37">
        <f t="shared" si="24"/>
        <v>2695</v>
      </c>
      <c r="K103" s="37"/>
    </row>
    <row r="104" ht="30" customHeight="1" spans="1:11">
      <c r="A104" s="31">
        <v>610005</v>
      </c>
      <c r="B104" s="32" t="s">
        <v>117</v>
      </c>
      <c r="C104" s="32" t="s">
        <v>117</v>
      </c>
      <c r="D104" s="26">
        <f t="shared" ref="D104:K104" si="34">SUM(D105)</f>
        <v>10</v>
      </c>
      <c r="E104" s="26">
        <f t="shared" si="34"/>
        <v>38500</v>
      </c>
      <c r="F104" s="26"/>
      <c r="G104" s="26">
        <f t="shared" si="34"/>
        <v>26950</v>
      </c>
      <c r="H104" s="26">
        <f t="shared" si="34"/>
        <v>26950</v>
      </c>
      <c r="I104" s="26">
        <f t="shared" si="34"/>
        <v>8085</v>
      </c>
      <c r="J104" s="26">
        <f t="shared" si="34"/>
        <v>45815</v>
      </c>
      <c r="K104" s="26">
        <f t="shared" si="34"/>
        <v>0</v>
      </c>
    </row>
    <row r="105" ht="30" customHeight="1" spans="1:11">
      <c r="A105" s="27">
        <v>610005</v>
      </c>
      <c r="B105" s="28" t="s">
        <v>117</v>
      </c>
      <c r="C105" s="28" t="s">
        <v>117</v>
      </c>
      <c r="D105" s="29">
        <v>10</v>
      </c>
      <c r="E105" s="29">
        <f t="shared" si="21"/>
        <v>38500</v>
      </c>
      <c r="F105" s="30">
        <v>0.7</v>
      </c>
      <c r="G105" s="29">
        <f t="shared" si="22"/>
        <v>26950</v>
      </c>
      <c r="H105" s="29">
        <f t="shared" si="23"/>
        <v>26950</v>
      </c>
      <c r="I105" s="36">
        <v>8085</v>
      </c>
      <c r="J105" s="37">
        <f t="shared" si="24"/>
        <v>45815</v>
      </c>
      <c r="K105" s="37"/>
    </row>
    <row r="106" ht="30" customHeight="1" spans="1:11">
      <c r="A106" s="31">
        <v>611</v>
      </c>
      <c r="B106" s="32" t="s">
        <v>118</v>
      </c>
      <c r="C106" s="32" t="s">
        <v>118</v>
      </c>
      <c r="D106" s="26">
        <f t="shared" ref="D106:K106" si="35">SUM(D107)</f>
        <v>33</v>
      </c>
      <c r="E106" s="26">
        <f t="shared" si="35"/>
        <v>127050</v>
      </c>
      <c r="F106" s="26"/>
      <c r="G106" s="26">
        <f t="shared" si="35"/>
        <v>12705</v>
      </c>
      <c r="H106" s="26">
        <f t="shared" si="35"/>
        <v>12705</v>
      </c>
      <c r="I106" s="26">
        <f t="shared" si="35"/>
        <v>11550</v>
      </c>
      <c r="J106" s="26">
        <f t="shared" si="35"/>
        <v>13860</v>
      </c>
      <c r="K106" s="26">
        <f t="shared" si="35"/>
        <v>0</v>
      </c>
    </row>
    <row r="107" ht="30" customHeight="1" spans="1:11">
      <c r="A107" s="27">
        <v>611</v>
      </c>
      <c r="B107" s="28" t="s">
        <v>118</v>
      </c>
      <c r="C107" s="28" t="s">
        <v>118</v>
      </c>
      <c r="D107" s="29">
        <v>33</v>
      </c>
      <c r="E107" s="29">
        <f t="shared" si="21"/>
        <v>127050</v>
      </c>
      <c r="F107" s="30">
        <v>0.1</v>
      </c>
      <c r="G107" s="29">
        <f t="shared" si="22"/>
        <v>12705</v>
      </c>
      <c r="H107" s="29">
        <f t="shared" si="23"/>
        <v>12705</v>
      </c>
      <c r="I107" s="36">
        <v>11550</v>
      </c>
      <c r="J107" s="37">
        <f t="shared" si="24"/>
        <v>13860</v>
      </c>
      <c r="K107" s="37"/>
    </row>
    <row r="108" ht="30" customHeight="1" spans="1:11">
      <c r="A108" s="31">
        <v>612</v>
      </c>
      <c r="B108" s="32" t="s">
        <v>119</v>
      </c>
      <c r="C108" s="32" t="s">
        <v>119</v>
      </c>
      <c r="D108" s="26">
        <f t="shared" ref="D108:K108" si="36">SUM(D109)</f>
        <v>126</v>
      </c>
      <c r="E108" s="26">
        <f t="shared" si="36"/>
        <v>485100</v>
      </c>
      <c r="F108" s="26"/>
      <c r="G108" s="26">
        <f t="shared" si="36"/>
        <v>48510</v>
      </c>
      <c r="H108" s="26">
        <f t="shared" si="36"/>
        <v>48510</v>
      </c>
      <c r="I108" s="26">
        <f t="shared" si="36"/>
        <v>47355</v>
      </c>
      <c r="J108" s="26">
        <f t="shared" si="36"/>
        <v>49665</v>
      </c>
      <c r="K108" s="26">
        <f t="shared" si="36"/>
        <v>0</v>
      </c>
    </row>
    <row r="109" ht="30" customHeight="1" spans="1:11">
      <c r="A109" s="27">
        <v>612</v>
      </c>
      <c r="B109" s="28" t="s">
        <v>119</v>
      </c>
      <c r="C109" s="28" t="s">
        <v>119</v>
      </c>
      <c r="D109" s="29">
        <v>126</v>
      </c>
      <c r="E109" s="29">
        <f t="shared" si="21"/>
        <v>485100</v>
      </c>
      <c r="F109" s="30">
        <v>0.1</v>
      </c>
      <c r="G109" s="29">
        <f t="shared" si="22"/>
        <v>48510</v>
      </c>
      <c r="H109" s="29">
        <f t="shared" si="23"/>
        <v>48510</v>
      </c>
      <c r="I109" s="36">
        <v>47355</v>
      </c>
      <c r="J109" s="37">
        <f t="shared" si="24"/>
        <v>49665</v>
      </c>
      <c r="K109" s="37"/>
    </row>
    <row r="110" ht="30" customHeight="1" spans="1:11">
      <c r="A110" s="31">
        <v>613</v>
      </c>
      <c r="B110" s="32" t="s">
        <v>120</v>
      </c>
      <c r="C110" s="32" t="s">
        <v>120</v>
      </c>
      <c r="D110" s="26">
        <f t="shared" ref="D110:K110" si="37">SUM(D111:D118)</f>
        <v>46</v>
      </c>
      <c r="E110" s="26">
        <f t="shared" si="37"/>
        <v>177100</v>
      </c>
      <c r="F110" s="26"/>
      <c r="G110" s="26">
        <f t="shared" si="37"/>
        <v>53399.5</v>
      </c>
      <c r="H110" s="26">
        <f t="shared" si="37"/>
        <v>53399.5</v>
      </c>
      <c r="I110" s="26">
        <f t="shared" si="37"/>
        <v>56864.5</v>
      </c>
      <c r="J110" s="26">
        <f t="shared" si="37"/>
        <v>50320</v>
      </c>
      <c r="K110" s="26">
        <f t="shared" si="37"/>
        <v>385</v>
      </c>
    </row>
    <row r="111" ht="30" customHeight="1" spans="1:11">
      <c r="A111" s="27">
        <v>613001</v>
      </c>
      <c r="B111" s="28" t="s">
        <v>121</v>
      </c>
      <c r="C111" s="28" t="s">
        <v>122</v>
      </c>
      <c r="D111" s="29">
        <v>4</v>
      </c>
      <c r="E111" s="29">
        <f t="shared" si="21"/>
        <v>15400</v>
      </c>
      <c r="F111" s="30">
        <v>0.1</v>
      </c>
      <c r="G111" s="29">
        <f t="shared" si="22"/>
        <v>1540</v>
      </c>
      <c r="H111" s="29">
        <f t="shared" si="23"/>
        <v>1540</v>
      </c>
      <c r="I111" s="36">
        <v>3080</v>
      </c>
      <c r="J111" s="37">
        <f>ROUND(G111+H111-I111,0)</f>
        <v>0</v>
      </c>
      <c r="K111" s="37"/>
    </row>
    <row r="112" ht="30" customHeight="1" spans="1:11">
      <c r="A112" s="27">
        <v>613003</v>
      </c>
      <c r="B112" s="28" t="s">
        <v>123</v>
      </c>
      <c r="C112" s="28" t="s">
        <v>123</v>
      </c>
      <c r="D112" s="29">
        <v>2</v>
      </c>
      <c r="E112" s="29">
        <f t="shared" si="21"/>
        <v>7700</v>
      </c>
      <c r="F112" s="30">
        <v>0.1</v>
      </c>
      <c r="G112" s="29">
        <f t="shared" si="22"/>
        <v>770</v>
      </c>
      <c r="H112" s="29">
        <f t="shared" si="23"/>
        <v>770</v>
      </c>
      <c r="I112" s="36">
        <v>385</v>
      </c>
      <c r="J112" s="37">
        <f t="shared" ref="J112:J118" si="38">ROUND(G112+H112-I112,0)</f>
        <v>1155</v>
      </c>
      <c r="K112" s="37"/>
    </row>
    <row r="113" ht="30" customHeight="1" spans="1:11">
      <c r="A113" s="27">
        <v>613002</v>
      </c>
      <c r="B113" s="28" t="s">
        <v>124</v>
      </c>
      <c r="C113" s="28" t="s">
        <v>124</v>
      </c>
      <c r="D113" s="29">
        <v>2</v>
      </c>
      <c r="E113" s="29">
        <f t="shared" si="21"/>
        <v>7700</v>
      </c>
      <c r="F113" s="30">
        <v>0.1</v>
      </c>
      <c r="G113" s="29">
        <f t="shared" si="22"/>
        <v>770</v>
      </c>
      <c r="H113" s="29">
        <f t="shared" si="23"/>
        <v>770</v>
      </c>
      <c r="I113" s="36">
        <v>770</v>
      </c>
      <c r="J113" s="37">
        <f t="shared" si="38"/>
        <v>770</v>
      </c>
      <c r="K113" s="37"/>
    </row>
    <row r="114" ht="30" customHeight="1" spans="1:11">
      <c r="A114" s="27">
        <v>613004</v>
      </c>
      <c r="B114" s="28" t="s">
        <v>125</v>
      </c>
      <c r="C114" s="28" t="s">
        <v>125</v>
      </c>
      <c r="D114" s="29">
        <v>18</v>
      </c>
      <c r="E114" s="29">
        <f t="shared" si="21"/>
        <v>69300</v>
      </c>
      <c r="F114" s="30">
        <v>0.1</v>
      </c>
      <c r="G114" s="29">
        <f t="shared" si="22"/>
        <v>6930</v>
      </c>
      <c r="H114" s="29">
        <f t="shared" si="23"/>
        <v>6930</v>
      </c>
      <c r="I114" s="36">
        <v>6160</v>
      </c>
      <c r="J114" s="37">
        <f t="shared" si="38"/>
        <v>7700</v>
      </c>
      <c r="K114" s="37"/>
    </row>
    <row r="115" ht="30" customHeight="1" spans="1:11">
      <c r="A115" s="27">
        <v>613005</v>
      </c>
      <c r="B115" s="28" t="s">
        <v>126</v>
      </c>
      <c r="C115" s="28" t="s">
        <v>126</v>
      </c>
      <c r="D115" s="29">
        <v>6</v>
      </c>
      <c r="E115" s="29">
        <f t="shared" si="21"/>
        <v>23100</v>
      </c>
      <c r="F115" s="30">
        <v>0.49</v>
      </c>
      <c r="G115" s="29">
        <f t="shared" si="22"/>
        <v>11319</v>
      </c>
      <c r="H115" s="29">
        <f t="shared" si="23"/>
        <v>11319</v>
      </c>
      <c r="I115" s="36">
        <v>9432.5</v>
      </c>
      <c r="J115" s="37">
        <f t="shared" si="38"/>
        <v>13206</v>
      </c>
      <c r="K115" s="37"/>
    </row>
    <row r="116" ht="30" customHeight="1" spans="1:11">
      <c r="A116" s="27">
        <v>613006</v>
      </c>
      <c r="B116" s="28" t="s">
        <v>127</v>
      </c>
      <c r="C116" s="28" t="s">
        <v>127</v>
      </c>
      <c r="D116" s="29">
        <v>7</v>
      </c>
      <c r="E116" s="29">
        <f t="shared" si="21"/>
        <v>26950</v>
      </c>
      <c r="F116" s="30">
        <v>0.49</v>
      </c>
      <c r="G116" s="29">
        <f t="shared" si="22"/>
        <v>13205.5</v>
      </c>
      <c r="H116" s="29">
        <f t="shared" si="23"/>
        <v>13205.5</v>
      </c>
      <c r="I116" s="36">
        <v>15092</v>
      </c>
      <c r="J116" s="37">
        <f t="shared" si="38"/>
        <v>11319</v>
      </c>
      <c r="K116" s="37"/>
    </row>
    <row r="117" ht="30" customHeight="1" spans="1:11">
      <c r="A117" s="27">
        <v>613007</v>
      </c>
      <c r="B117" s="28" t="s">
        <v>128</v>
      </c>
      <c r="C117" s="28" t="s">
        <v>128</v>
      </c>
      <c r="D117" s="29">
        <v>0</v>
      </c>
      <c r="E117" s="29">
        <f t="shared" si="21"/>
        <v>0</v>
      </c>
      <c r="F117" s="30">
        <v>0.1</v>
      </c>
      <c r="G117" s="29">
        <f t="shared" si="22"/>
        <v>0</v>
      </c>
      <c r="H117" s="29">
        <f t="shared" si="23"/>
        <v>0</v>
      </c>
      <c r="I117" s="36">
        <v>385</v>
      </c>
      <c r="J117" s="37">
        <v>0</v>
      </c>
      <c r="K117" s="37">
        <v>385</v>
      </c>
    </row>
    <row r="118" ht="30" customHeight="1" spans="1:11">
      <c r="A118" s="27">
        <v>613008</v>
      </c>
      <c r="B118" s="28" t="s">
        <v>129</v>
      </c>
      <c r="C118" s="28" t="s">
        <v>129</v>
      </c>
      <c r="D118" s="29">
        <v>7</v>
      </c>
      <c r="E118" s="29">
        <f t="shared" si="21"/>
        <v>26950</v>
      </c>
      <c r="F118" s="30">
        <v>0.7</v>
      </c>
      <c r="G118" s="29">
        <f t="shared" si="22"/>
        <v>18865</v>
      </c>
      <c r="H118" s="29">
        <f t="shared" si="23"/>
        <v>18865</v>
      </c>
      <c r="I118" s="36">
        <v>21560</v>
      </c>
      <c r="J118" s="37">
        <f t="shared" si="38"/>
        <v>16170</v>
      </c>
      <c r="K118" s="37"/>
    </row>
    <row r="119" ht="30" customHeight="1" spans="1:11">
      <c r="A119" s="31">
        <v>614</v>
      </c>
      <c r="B119" s="32" t="s">
        <v>130</v>
      </c>
      <c r="C119" s="32" t="s">
        <v>130</v>
      </c>
      <c r="D119" s="26">
        <f t="shared" ref="D119:K119" si="39">SUM(D120:D123)</f>
        <v>27</v>
      </c>
      <c r="E119" s="26">
        <f t="shared" si="39"/>
        <v>103950</v>
      </c>
      <c r="F119" s="26"/>
      <c r="G119" s="26">
        <f t="shared" si="39"/>
        <v>72765</v>
      </c>
      <c r="H119" s="26">
        <f t="shared" si="39"/>
        <v>72765</v>
      </c>
      <c r="I119" s="26">
        <f t="shared" si="39"/>
        <v>56595</v>
      </c>
      <c r="J119" s="26">
        <f t="shared" si="39"/>
        <v>88935</v>
      </c>
      <c r="K119" s="26">
        <f t="shared" si="39"/>
        <v>0</v>
      </c>
    </row>
    <row r="120" ht="30" customHeight="1" spans="1:11">
      <c r="A120" s="27">
        <v>614001</v>
      </c>
      <c r="B120" s="28" t="s">
        <v>131</v>
      </c>
      <c r="C120" s="28" t="s">
        <v>132</v>
      </c>
      <c r="D120" s="29">
        <v>10</v>
      </c>
      <c r="E120" s="29">
        <f t="shared" si="21"/>
        <v>38500</v>
      </c>
      <c r="F120" s="30">
        <v>0.7</v>
      </c>
      <c r="G120" s="29">
        <f t="shared" si="22"/>
        <v>26950</v>
      </c>
      <c r="H120" s="29">
        <f t="shared" si="23"/>
        <v>26950</v>
      </c>
      <c r="I120" s="36">
        <v>18865</v>
      </c>
      <c r="J120" s="37">
        <f t="shared" si="24"/>
        <v>35035</v>
      </c>
      <c r="K120" s="37"/>
    </row>
    <row r="121" ht="30" customHeight="1" spans="1:11">
      <c r="A121" s="27">
        <v>614002</v>
      </c>
      <c r="B121" s="28" t="s">
        <v>133</v>
      </c>
      <c r="C121" s="28" t="s">
        <v>133</v>
      </c>
      <c r="D121" s="29"/>
      <c r="E121" s="29">
        <f t="shared" si="21"/>
        <v>0</v>
      </c>
      <c r="F121" s="30">
        <v>0.7</v>
      </c>
      <c r="G121" s="29">
        <f t="shared" si="22"/>
        <v>0</v>
      </c>
      <c r="H121" s="29">
        <f t="shared" si="23"/>
        <v>0</v>
      </c>
      <c r="I121" s="36">
        <v>0</v>
      </c>
      <c r="J121" s="37">
        <f t="shared" si="24"/>
        <v>0</v>
      </c>
      <c r="K121" s="37"/>
    </row>
    <row r="122" ht="30" customHeight="1" spans="1:11">
      <c r="A122" s="27">
        <v>614004</v>
      </c>
      <c r="B122" s="28" t="s">
        <v>134</v>
      </c>
      <c r="C122" s="28" t="s">
        <v>135</v>
      </c>
      <c r="D122" s="29">
        <v>9</v>
      </c>
      <c r="E122" s="29">
        <f t="shared" si="21"/>
        <v>34650</v>
      </c>
      <c r="F122" s="30">
        <v>0.7</v>
      </c>
      <c r="G122" s="29">
        <f t="shared" si="22"/>
        <v>24255</v>
      </c>
      <c r="H122" s="29">
        <f t="shared" si="23"/>
        <v>24255</v>
      </c>
      <c r="I122" s="36">
        <v>32340</v>
      </c>
      <c r="J122" s="37">
        <f t="shared" si="24"/>
        <v>16170</v>
      </c>
      <c r="K122" s="37"/>
    </row>
    <row r="123" ht="30" customHeight="1" spans="1:11">
      <c r="A123" s="27">
        <v>614005</v>
      </c>
      <c r="B123" s="28" t="s">
        <v>136</v>
      </c>
      <c r="C123" s="28" t="s">
        <v>136</v>
      </c>
      <c r="D123" s="29">
        <v>8</v>
      </c>
      <c r="E123" s="29">
        <f t="shared" si="21"/>
        <v>30800</v>
      </c>
      <c r="F123" s="30">
        <v>0.7</v>
      </c>
      <c r="G123" s="29">
        <f t="shared" si="22"/>
        <v>21560</v>
      </c>
      <c r="H123" s="29">
        <f t="shared" si="23"/>
        <v>21560</v>
      </c>
      <c r="I123" s="36">
        <v>5390</v>
      </c>
      <c r="J123" s="37">
        <f t="shared" si="24"/>
        <v>37730</v>
      </c>
      <c r="K123" s="37"/>
    </row>
    <row r="124" ht="30" customHeight="1" spans="1:11">
      <c r="A124" s="31">
        <v>614003</v>
      </c>
      <c r="B124" s="32" t="s">
        <v>137</v>
      </c>
      <c r="C124" s="32" t="s">
        <v>137</v>
      </c>
      <c r="D124" s="26">
        <f t="shared" ref="D124:K124" si="40">SUM(D125)</f>
        <v>7</v>
      </c>
      <c r="E124" s="26">
        <f t="shared" si="40"/>
        <v>26950</v>
      </c>
      <c r="F124" s="26"/>
      <c r="G124" s="26">
        <f t="shared" si="40"/>
        <v>18865</v>
      </c>
      <c r="H124" s="26">
        <f t="shared" si="40"/>
        <v>18865</v>
      </c>
      <c r="I124" s="26">
        <f t="shared" si="40"/>
        <v>18865</v>
      </c>
      <c r="J124" s="26">
        <f t="shared" si="40"/>
        <v>18865</v>
      </c>
      <c r="K124" s="26">
        <f t="shared" si="40"/>
        <v>0</v>
      </c>
    </row>
    <row r="125" ht="30" customHeight="1" spans="1:11">
      <c r="A125" s="27">
        <v>614003</v>
      </c>
      <c r="B125" s="28" t="s">
        <v>137</v>
      </c>
      <c r="C125" s="28" t="s">
        <v>137</v>
      </c>
      <c r="D125" s="29">
        <v>7</v>
      </c>
      <c r="E125" s="29">
        <f t="shared" si="21"/>
        <v>26950</v>
      </c>
      <c r="F125" s="30">
        <v>0.7</v>
      </c>
      <c r="G125" s="29">
        <f t="shared" si="22"/>
        <v>18865</v>
      </c>
      <c r="H125" s="29">
        <f t="shared" si="23"/>
        <v>18865</v>
      </c>
      <c r="I125" s="36">
        <v>18865</v>
      </c>
      <c r="J125" s="37">
        <f t="shared" si="24"/>
        <v>18865</v>
      </c>
      <c r="K125" s="37"/>
    </row>
    <row r="126" ht="30" customHeight="1" spans="1:11">
      <c r="A126" s="31">
        <v>615</v>
      </c>
      <c r="B126" s="32" t="s">
        <v>138</v>
      </c>
      <c r="C126" s="32" t="s">
        <v>138</v>
      </c>
      <c r="D126" s="26">
        <f t="shared" ref="D126:K126" si="41">SUM(D127:D134)</f>
        <v>91</v>
      </c>
      <c r="E126" s="26">
        <f t="shared" si="41"/>
        <v>350350</v>
      </c>
      <c r="F126" s="26"/>
      <c r="G126" s="26">
        <f t="shared" si="41"/>
        <v>245245</v>
      </c>
      <c r="H126" s="26">
        <f t="shared" si="41"/>
        <v>245245</v>
      </c>
      <c r="I126" s="26">
        <f t="shared" si="41"/>
        <v>161700</v>
      </c>
      <c r="J126" s="26">
        <f t="shared" si="41"/>
        <v>331485</v>
      </c>
      <c r="K126" s="26">
        <f t="shared" si="41"/>
        <v>2695</v>
      </c>
    </row>
    <row r="127" ht="30" customHeight="1" spans="1:11">
      <c r="A127" s="27">
        <v>615001</v>
      </c>
      <c r="B127" s="28" t="s">
        <v>139</v>
      </c>
      <c r="C127" s="28" t="s">
        <v>140</v>
      </c>
      <c r="D127" s="29">
        <v>13</v>
      </c>
      <c r="E127" s="29">
        <f t="shared" si="21"/>
        <v>50050</v>
      </c>
      <c r="F127" s="30">
        <v>0.7</v>
      </c>
      <c r="G127" s="29">
        <f t="shared" si="22"/>
        <v>35035</v>
      </c>
      <c r="H127" s="29">
        <f t="shared" si="23"/>
        <v>35035</v>
      </c>
      <c r="I127" s="36">
        <v>29645</v>
      </c>
      <c r="J127" s="37">
        <f t="shared" si="24"/>
        <v>40425</v>
      </c>
      <c r="K127" s="37"/>
    </row>
    <row r="128" ht="30" customHeight="1" spans="1:11">
      <c r="A128" s="27">
        <v>615002</v>
      </c>
      <c r="B128" s="28" t="s">
        <v>141</v>
      </c>
      <c r="C128" s="28" t="s">
        <v>141</v>
      </c>
      <c r="D128" s="29">
        <v>1</v>
      </c>
      <c r="E128" s="29">
        <f t="shared" si="21"/>
        <v>3850</v>
      </c>
      <c r="F128" s="30">
        <v>0.7</v>
      </c>
      <c r="G128" s="29">
        <f t="shared" si="22"/>
        <v>2695</v>
      </c>
      <c r="H128" s="29">
        <f t="shared" si="23"/>
        <v>2695</v>
      </c>
      <c r="I128" s="36">
        <v>0</v>
      </c>
      <c r="J128" s="37">
        <f t="shared" si="24"/>
        <v>5390</v>
      </c>
      <c r="K128" s="37"/>
    </row>
    <row r="129" ht="30" customHeight="1" spans="1:11">
      <c r="A129" s="40">
        <v>615003</v>
      </c>
      <c r="B129" s="41" t="s">
        <v>142</v>
      </c>
      <c r="C129" s="41" t="s">
        <v>142</v>
      </c>
      <c r="D129" s="29">
        <v>12</v>
      </c>
      <c r="E129" s="29">
        <f t="shared" si="21"/>
        <v>46200</v>
      </c>
      <c r="F129" s="30">
        <v>0.7</v>
      </c>
      <c r="G129" s="29">
        <f t="shared" si="22"/>
        <v>32340</v>
      </c>
      <c r="H129" s="29">
        <f t="shared" si="23"/>
        <v>32340</v>
      </c>
      <c r="I129" s="36">
        <v>10780</v>
      </c>
      <c r="J129" s="37">
        <f t="shared" si="24"/>
        <v>53900</v>
      </c>
      <c r="K129" s="37"/>
    </row>
    <row r="130" ht="30" customHeight="1" spans="1:11">
      <c r="A130" s="40">
        <v>615003</v>
      </c>
      <c r="B130" s="41" t="s">
        <v>142</v>
      </c>
      <c r="C130" s="41" t="s">
        <v>143</v>
      </c>
      <c r="D130" s="29">
        <v>4</v>
      </c>
      <c r="E130" s="29">
        <f t="shared" si="21"/>
        <v>15400</v>
      </c>
      <c r="F130" s="30">
        <v>0.7</v>
      </c>
      <c r="G130" s="29">
        <f t="shared" si="22"/>
        <v>10780</v>
      </c>
      <c r="H130" s="29">
        <f t="shared" si="23"/>
        <v>10780</v>
      </c>
      <c r="I130" s="36">
        <v>5390</v>
      </c>
      <c r="J130" s="37">
        <f t="shared" si="24"/>
        <v>16170</v>
      </c>
      <c r="K130" s="37"/>
    </row>
    <row r="131" ht="30" customHeight="1" spans="1:11">
      <c r="A131" s="27">
        <v>615004</v>
      </c>
      <c r="B131" s="28" t="s">
        <v>144</v>
      </c>
      <c r="C131" s="28" t="s">
        <v>144</v>
      </c>
      <c r="D131" s="29">
        <v>10</v>
      </c>
      <c r="E131" s="29">
        <f t="shared" si="21"/>
        <v>38500</v>
      </c>
      <c r="F131" s="30">
        <v>0.7</v>
      </c>
      <c r="G131" s="29">
        <f t="shared" si="22"/>
        <v>26950</v>
      </c>
      <c r="H131" s="29">
        <f t="shared" si="23"/>
        <v>26950</v>
      </c>
      <c r="I131" s="36">
        <v>0</v>
      </c>
      <c r="J131" s="37">
        <f t="shared" si="24"/>
        <v>53900</v>
      </c>
      <c r="K131" s="37"/>
    </row>
    <row r="132" ht="30" customHeight="1" spans="1:11">
      <c r="A132" s="27">
        <v>615005</v>
      </c>
      <c r="B132" s="28" t="s">
        <v>145</v>
      </c>
      <c r="C132" s="28" t="s">
        <v>145</v>
      </c>
      <c r="D132" s="29">
        <v>3</v>
      </c>
      <c r="E132" s="29">
        <f t="shared" si="21"/>
        <v>11550</v>
      </c>
      <c r="F132" s="30">
        <v>0.7</v>
      </c>
      <c r="G132" s="29">
        <f t="shared" si="22"/>
        <v>8085</v>
      </c>
      <c r="H132" s="29">
        <f t="shared" si="23"/>
        <v>8085</v>
      </c>
      <c r="I132" s="36">
        <v>18865</v>
      </c>
      <c r="J132" s="37">
        <v>0</v>
      </c>
      <c r="K132" s="37">
        <v>2695</v>
      </c>
    </row>
    <row r="133" ht="30" customHeight="1" spans="1:11">
      <c r="A133" s="27">
        <v>615008</v>
      </c>
      <c r="B133" s="28" t="s">
        <v>146</v>
      </c>
      <c r="C133" s="28" t="s">
        <v>146</v>
      </c>
      <c r="D133" s="29">
        <v>18</v>
      </c>
      <c r="E133" s="29">
        <f t="shared" si="21"/>
        <v>69300</v>
      </c>
      <c r="F133" s="30">
        <v>0.7</v>
      </c>
      <c r="G133" s="29">
        <f t="shared" si="22"/>
        <v>48510</v>
      </c>
      <c r="H133" s="29">
        <f t="shared" si="23"/>
        <v>48510</v>
      </c>
      <c r="I133" s="36">
        <v>40425</v>
      </c>
      <c r="J133" s="37">
        <f t="shared" si="24"/>
        <v>56595</v>
      </c>
      <c r="K133" s="37"/>
    </row>
    <row r="134" ht="30" customHeight="1" spans="1:11">
      <c r="A134" s="27">
        <v>615009</v>
      </c>
      <c r="B134" s="28" t="s">
        <v>147</v>
      </c>
      <c r="C134" s="28" t="s">
        <v>147</v>
      </c>
      <c r="D134" s="29">
        <v>30</v>
      </c>
      <c r="E134" s="29">
        <f t="shared" si="21"/>
        <v>115500</v>
      </c>
      <c r="F134" s="30">
        <v>0.7</v>
      </c>
      <c r="G134" s="29">
        <f t="shared" si="22"/>
        <v>80850</v>
      </c>
      <c r="H134" s="29">
        <f t="shared" si="23"/>
        <v>80850</v>
      </c>
      <c r="I134" s="36">
        <v>56595</v>
      </c>
      <c r="J134" s="37">
        <f t="shared" si="24"/>
        <v>105105</v>
      </c>
      <c r="K134" s="37"/>
    </row>
    <row r="135" ht="30" customHeight="1" spans="1:11">
      <c r="A135" s="31">
        <v>615006</v>
      </c>
      <c r="B135" s="32" t="s">
        <v>148</v>
      </c>
      <c r="C135" s="32" t="s">
        <v>148</v>
      </c>
      <c r="D135" s="26">
        <f t="shared" ref="D135:K135" si="42">SUM(D136)</f>
        <v>72</v>
      </c>
      <c r="E135" s="26">
        <f t="shared" si="42"/>
        <v>277200</v>
      </c>
      <c r="F135" s="26"/>
      <c r="G135" s="26">
        <f t="shared" si="42"/>
        <v>194040</v>
      </c>
      <c r="H135" s="26">
        <f t="shared" si="42"/>
        <v>194040</v>
      </c>
      <c r="I135" s="26">
        <f t="shared" si="42"/>
        <v>83545</v>
      </c>
      <c r="J135" s="26">
        <f t="shared" si="42"/>
        <v>304535</v>
      </c>
      <c r="K135" s="26">
        <f t="shared" si="42"/>
        <v>0</v>
      </c>
    </row>
    <row r="136" ht="30" customHeight="1" spans="1:11">
      <c r="A136" s="27">
        <v>615006</v>
      </c>
      <c r="B136" s="28" t="s">
        <v>148</v>
      </c>
      <c r="C136" s="28" t="s">
        <v>148</v>
      </c>
      <c r="D136" s="29">
        <v>72</v>
      </c>
      <c r="E136" s="29">
        <f t="shared" si="21"/>
        <v>277200</v>
      </c>
      <c r="F136" s="30">
        <v>0.7</v>
      </c>
      <c r="G136" s="29">
        <f t="shared" si="22"/>
        <v>194040</v>
      </c>
      <c r="H136" s="29">
        <f t="shared" si="23"/>
        <v>194040</v>
      </c>
      <c r="I136" s="36">
        <v>83545</v>
      </c>
      <c r="J136" s="37">
        <f t="shared" si="24"/>
        <v>304535</v>
      </c>
      <c r="K136" s="37"/>
    </row>
    <row r="137" ht="30" customHeight="1" spans="1:11">
      <c r="A137" s="31">
        <v>615007</v>
      </c>
      <c r="B137" s="32" t="s">
        <v>149</v>
      </c>
      <c r="C137" s="32" t="s">
        <v>149</v>
      </c>
      <c r="D137" s="26">
        <f t="shared" ref="D137:K137" si="43">SUM(D138)</f>
        <v>31</v>
      </c>
      <c r="E137" s="26">
        <f t="shared" si="43"/>
        <v>119350</v>
      </c>
      <c r="F137" s="26"/>
      <c r="G137" s="26">
        <f t="shared" si="43"/>
        <v>83545</v>
      </c>
      <c r="H137" s="26">
        <f t="shared" si="43"/>
        <v>83545</v>
      </c>
      <c r="I137" s="26">
        <f t="shared" si="43"/>
        <v>86240</v>
      </c>
      <c r="J137" s="26">
        <f t="shared" si="43"/>
        <v>80850</v>
      </c>
      <c r="K137" s="26">
        <f t="shared" si="43"/>
        <v>0</v>
      </c>
    </row>
    <row r="138" ht="30" customHeight="1" spans="1:11">
      <c r="A138" s="27">
        <v>615007</v>
      </c>
      <c r="B138" s="28" t="s">
        <v>149</v>
      </c>
      <c r="C138" s="28" t="s">
        <v>149</v>
      </c>
      <c r="D138" s="29">
        <v>31</v>
      </c>
      <c r="E138" s="29">
        <f t="shared" ref="E138:E200" si="44">D138*3850</f>
        <v>119350</v>
      </c>
      <c r="F138" s="30">
        <v>0.7</v>
      </c>
      <c r="G138" s="29">
        <f t="shared" ref="G138:G200" si="45">E138*F138</f>
        <v>83545</v>
      </c>
      <c r="H138" s="29">
        <f t="shared" ref="H138:H200" si="46">E138*F138</f>
        <v>83545</v>
      </c>
      <c r="I138" s="36">
        <v>86240</v>
      </c>
      <c r="J138" s="37">
        <f t="shared" ref="J138:J200" si="47">G138+H138-I138</f>
        <v>80850</v>
      </c>
      <c r="K138" s="37"/>
    </row>
    <row r="139" ht="30" customHeight="1" spans="1:11">
      <c r="A139" s="31">
        <v>615010</v>
      </c>
      <c r="B139" s="32" t="s">
        <v>150</v>
      </c>
      <c r="C139" s="32" t="s">
        <v>150</v>
      </c>
      <c r="D139" s="26">
        <f t="shared" ref="D139:K139" si="48">SUM(D140)</f>
        <v>29</v>
      </c>
      <c r="E139" s="26">
        <f t="shared" si="48"/>
        <v>111650</v>
      </c>
      <c r="F139" s="26"/>
      <c r="G139" s="26">
        <f t="shared" si="48"/>
        <v>78155</v>
      </c>
      <c r="H139" s="26">
        <f t="shared" si="48"/>
        <v>78155</v>
      </c>
      <c r="I139" s="26">
        <f t="shared" si="48"/>
        <v>45815</v>
      </c>
      <c r="J139" s="26">
        <f t="shared" si="48"/>
        <v>110495</v>
      </c>
      <c r="K139" s="26">
        <f t="shared" si="48"/>
        <v>0</v>
      </c>
    </row>
    <row r="140" ht="30" customHeight="1" spans="1:11">
      <c r="A140" s="27">
        <v>615010</v>
      </c>
      <c r="B140" s="28" t="s">
        <v>150</v>
      </c>
      <c r="C140" s="28" t="s">
        <v>150</v>
      </c>
      <c r="D140" s="29">
        <v>29</v>
      </c>
      <c r="E140" s="29">
        <f t="shared" si="44"/>
        <v>111650</v>
      </c>
      <c r="F140" s="30">
        <v>0.7</v>
      </c>
      <c r="G140" s="29">
        <f t="shared" si="45"/>
        <v>78155</v>
      </c>
      <c r="H140" s="29">
        <f t="shared" si="46"/>
        <v>78155</v>
      </c>
      <c r="I140" s="36">
        <v>45815</v>
      </c>
      <c r="J140" s="37">
        <f t="shared" si="47"/>
        <v>110495</v>
      </c>
      <c r="K140" s="37"/>
    </row>
    <row r="141" ht="30" customHeight="1" spans="1:11">
      <c r="A141" s="31">
        <v>616</v>
      </c>
      <c r="B141" s="32" t="s">
        <v>151</v>
      </c>
      <c r="C141" s="32" t="s">
        <v>151</v>
      </c>
      <c r="D141" s="26">
        <f t="shared" ref="D141:K141" si="49">SUM(D142:D146)</f>
        <v>80</v>
      </c>
      <c r="E141" s="26">
        <f t="shared" si="49"/>
        <v>308000</v>
      </c>
      <c r="F141" s="26"/>
      <c r="G141" s="26">
        <f t="shared" si="49"/>
        <v>215600</v>
      </c>
      <c r="H141" s="26">
        <f t="shared" si="49"/>
        <v>215600</v>
      </c>
      <c r="I141" s="26">
        <f t="shared" si="49"/>
        <v>207515</v>
      </c>
      <c r="J141" s="26">
        <f t="shared" si="49"/>
        <v>239855</v>
      </c>
      <c r="K141" s="26">
        <f t="shared" si="49"/>
        <v>16170</v>
      </c>
    </row>
    <row r="142" ht="30" customHeight="1" spans="1:11">
      <c r="A142" s="27">
        <v>616001</v>
      </c>
      <c r="B142" s="28" t="s">
        <v>152</v>
      </c>
      <c r="C142" s="28" t="s">
        <v>153</v>
      </c>
      <c r="D142" s="29">
        <v>9</v>
      </c>
      <c r="E142" s="29">
        <f t="shared" si="44"/>
        <v>34650</v>
      </c>
      <c r="F142" s="30">
        <v>0.7</v>
      </c>
      <c r="G142" s="29">
        <f t="shared" si="45"/>
        <v>24255</v>
      </c>
      <c r="H142" s="29">
        <f t="shared" si="46"/>
        <v>24255</v>
      </c>
      <c r="I142" s="36">
        <v>32340</v>
      </c>
      <c r="J142" s="37">
        <f t="shared" si="47"/>
        <v>16170</v>
      </c>
      <c r="K142" s="37"/>
    </row>
    <row r="143" ht="30" customHeight="1" spans="1:11">
      <c r="A143" s="27">
        <v>616002</v>
      </c>
      <c r="B143" s="28" t="s">
        <v>154</v>
      </c>
      <c r="C143" s="28" t="s">
        <v>154</v>
      </c>
      <c r="D143" s="29">
        <v>5</v>
      </c>
      <c r="E143" s="29">
        <f t="shared" si="44"/>
        <v>19250</v>
      </c>
      <c r="F143" s="30">
        <v>0.7</v>
      </c>
      <c r="G143" s="29">
        <f t="shared" si="45"/>
        <v>13475</v>
      </c>
      <c r="H143" s="29">
        <f t="shared" si="46"/>
        <v>13475</v>
      </c>
      <c r="I143" s="36">
        <v>40425</v>
      </c>
      <c r="J143" s="37">
        <v>0</v>
      </c>
      <c r="K143" s="37">
        <v>13475</v>
      </c>
    </row>
    <row r="144" ht="30" customHeight="1" spans="1:11">
      <c r="A144" s="27">
        <v>616007</v>
      </c>
      <c r="B144" s="28" t="s">
        <v>155</v>
      </c>
      <c r="C144" s="28" t="s">
        <v>156</v>
      </c>
      <c r="D144" s="29">
        <v>0</v>
      </c>
      <c r="E144" s="29">
        <f t="shared" si="44"/>
        <v>0</v>
      </c>
      <c r="F144" s="30">
        <v>0.7</v>
      </c>
      <c r="G144" s="29">
        <f t="shared" si="45"/>
        <v>0</v>
      </c>
      <c r="H144" s="29">
        <f t="shared" si="46"/>
        <v>0</v>
      </c>
      <c r="I144" s="36">
        <v>2695</v>
      </c>
      <c r="J144" s="37">
        <v>0</v>
      </c>
      <c r="K144" s="37">
        <v>2695</v>
      </c>
    </row>
    <row r="145" ht="30" customHeight="1" spans="1:11">
      <c r="A145" s="27">
        <v>616007</v>
      </c>
      <c r="B145" s="28" t="s">
        <v>155</v>
      </c>
      <c r="C145" s="28" t="s">
        <v>157</v>
      </c>
      <c r="D145" s="29">
        <v>31</v>
      </c>
      <c r="E145" s="29">
        <f t="shared" si="44"/>
        <v>119350</v>
      </c>
      <c r="F145" s="30">
        <v>0.7</v>
      </c>
      <c r="G145" s="29">
        <f t="shared" si="45"/>
        <v>83545</v>
      </c>
      <c r="H145" s="29">
        <f t="shared" si="46"/>
        <v>83545</v>
      </c>
      <c r="I145" s="36">
        <v>26950</v>
      </c>
      <c r="J145" s="37">
        <f t="shared" si="47"/>
        <v>140140</v>
      </c>
      <c r="K145" s="37"/>
    </row>
    <row r="146" ht="30" customHeight="1" spans="1:11">
      <c r="A146" s="27">
        <v>616004</v>
      </c>
      <c r="B146" s="28" t="s">
        <v>158</v>
      </c>
      <c r="C146" s="28" t="s">
        <v>158</v>
      </c>
      <c r="D146" s="29">
        <v>35</v>
      </c>
      <c r="E146" s="29">
        <f t="shared" si="44"/>
        <v>134750</v>
      </c>
      <c r="F146" s="30">
        <v>0.7</v>
      </c>
      <c r="G146" s="29">
        <f t="shared" si="45"/>
        <v>94325</v>
      </c>
      <c r="H146" s="29">
        <f t="shared" si="46"/>
        <v>94325</v>
      </c>
      <c r="I146" s="36">
        <v>105105</v>
      </c>
      <c r="J146" s="37">
        <f t="shared" si="47"/>
        <v>83545</v>
      </c>
      <c r="K146" s="37"/>
    </row>
    <row r="147" ht="30" customHeight="1" spans="1:11">
      <c r="A147" s="31">
        <v>616006</v>
      </c>
      <c r="B147" s="32" t="s">
        <v>159</v>
      </c>
      <c r="C147" s="32" t="s">
        <v>159</v>
      </c>
      <c r="D147" s="26">
        <f t="shared" ref="D147:K147" si="50">SUM(D148)</f>
        <v>44</v>
      </c>
      <c r="E147" s="26">
        <f t="shared" si="50"/>
        <v>169400</v>
      </c>
      <c r="F147" s="26"/>
      <c r="G147" s="26">
        <f t="shared" si="50"/>
        <v>118580</v>
      </c>
      <c r="H147" s="26">
        <f t="shared" si="50"/>
        <v>118580</v>
      </c>
      <c r="I147" s="26">
        <f t="shared" si="50"/>
        <v>75460</v>
      </c>
      <c r="J147" s="26">
        <f t="shared" si="50"/>
        <v>161700</v>
      </c>
      <c r="K147" s="26">
        <f t="shared" si="50"/>
        <v>0</v>
      </c>
    </row>
    <row r="148" ht="30" customHeight="1" spans="1:11">
      <c r="A148" s="27">
        <v>616006</v>
      </c>
      <c r="B148" s="28" t="s">
        <v>159</v>
      </c>
      <c r="C148" s="28" t="s">
        <v>159</v>
      </c>
      <c r="D148" s="29">
        <v>44</v>
      </c>
      <c r="E148" s="29">
        <f t="shared" si="44"/>
        <v>169400</v>
      </c>
      <c r="F148" s="30">
        <v>0.7</v>
      </c>
      <c r="G148" s="29">
        <f t="shared" si="45"/>
        <v>118580</v>
      </c>
      <c r="H148" s="29">
        <f t="shared" si="46"/>
        <v>118580</v>
      </c>
      <c r="I148" s="36">
        <v>75460</v>
      </c>
      <c r="J148" s="37">
        <f t="shared" si="47"/>
        <v>161700</v>
      </c>
      <c r="K148" s="37"/>
    </row>
    <row r="149" ht="30" customHeight="1" spans="1:11">
      <c r="A149" s="31">
        <v>616005</v>
      </c>
      <c r="B149" s="32" t="s">
        <v>160</v>
      </c>
      <c r="C149" s="32" t="s">
        <v>160</v>
      </c>
      <c r="D149" s="26">
        <f t="shared" ref="D149:K149" si="51">SUM(D150)</f>
        <v>37</v>
      </c>
      <c r="E149" s="26">
        <f t="shared" si="51"/>
        <v>142450</v>
      </c>
      <c r="F149" s="26"/>
      <c r="G149" s="26">
        <f t="shared" si="51"/>
        <v>99715</v>
      </c>
      <c r="H149" s="26">
        <f t="shared" si="51"/>
        <v>99715</v>
      </c>
      <c r="I149" s="26">
        <f t="shared" si="51"/>
        <v>86240</v>
      </c>
      <c r="J149" s="26">
        <f t="shared" si="51"/>
        <v>113190</v>
      </c>
      <c r="K149" s="26">
        <f t="shared" si="51"/>
        <v>0</v>
      </c>
    </row>
    <row r="150" ht="30" customHeight="1" spans="1:11">
      <c r="A150" s="27">
        <v>616005</v>
      </c>
      <c r="B150" s="28" t="s">
        <v>160</v>
      </c>
      <c r="C150" s="28" t="s">
        <v>160</v>
      </c>
      <c r="D150" s="29">
        <v>37</v>
      </c>
      <c r="E150" s="29">
        <f t="shared" si="44"/>
        <v>142450</v>
      </c>
      <c r="F150" s="30">
        <v>0.7</v>
      </c>
      <c r="G150" s="29">
        <f t="shared" si="45"/>
        <v>99715</v>
      </c>
      <c r="H150" s="29">
        <f t="shared" si="46"/>
        <v>99715</v>
      </c>
      <c r="I150" s="36">
        <v>86240</v>
      </c>
      <c r="J150" s="37">
        <f t="shared" si="47"/>
        <v>113190</v>
      </c>
      <c r="K150" s="37"/>
    </row>
    <row r="151" ht="30" customHeight="1" spans="1:11">
      <c r="A151" s="31">
        <v>617</v>
      </c>
      <c r="B151" s="32" t="s">
        <v>161</v>
      </c>
      <c r="C151" s="32" t="s">
        <v>161</v>
      </c>
      <c r="D151" s="26">
        <f t="shared" ref="D151:K151" si="52">SUM(D152:D157)</f>
        <v>19</v>
      </c>
      <c r="E151" s="26">
        <f t="shared" si="52"/>
        <v>73150</v>
      </c>
      <c r="F151" s="26"/>
      <c r="G151" s="26">
        <f t="shared" si="52"/>
        <v>51205</v>
      </c>
      <c r="H151" s="26">
        <f t="shared" si="52"/>
        <v>51205</v>
      </c>
      <c r="I151" s="26">
        <f t="shared" si="52"/>
        <v>35035</v>
      </c>
      <c r="J151" s="26">
        <f t="shared" si="52"/>
        <v>72765</v>
      </c>
      <c r="K151" s="26">
        <f t="shared" si="52"/>
        <v>5390</v>
      </c>
    </row>
    <row r="152" ht="30" customHeight="1" spans="1:11">
      <c r="A152" s="27">
        <v>617001</v>
      </c>
      <c r="B152" s="28" t="s">
        <v>162</v>
      </c>
      <c r="C152" s="28" t="s">
        <v>163</v>
      </c>
      <c r="D152" s="29">
        <v>3</v>
      </c>
      <c r="E152" s="29">
        <f t="shared" si="44"/>
        <v>11550</v>
      </c>
      <c r="F152" s="30">
        <v>0.7</v>
      </c>
      <c r="G152" s="29">
        <f t="shared" si="45"/>
        <v>8085</v>
      </c>
      <c r="H152" s="29">
        <f t="shared" si="46"/>
        <v>8085</v>
      </c>
      <c r="I152" s="36">
        <v>8085</v>
      </c>
      <c r="J152" s="37">
        <f t="shared" si="47"/>
        <v>8085</v>
      </c>
      <c r="K152" s="37"/>
    </row>
    <row r="153" ht="30" customHeight="1" spans="1:11">
      <c r="A153" s="27">
        <v>617003</v>
      </c>
      <c r="B153" s="28" t="s">
        <v>164</v>
      </c>
      <c r="C153" s="28" t="s">
        <v>164</v>
      </c>
      <c r="D153" s="29">
        <v>1</v>
      </c>
      <c r="E153" s="29">
        <f t="shared" si="44"/>
        <v>3850</v>
      </c>
      <c r="F153" s="30">
        <v>0.7</v>
      </c>
      <c r="G153" s="29">
        <f t="shared" si="45"/>
        <v>2695</v>
      </c>
      <c r="H153" s="29">
        <f t="shared" si="46"/>
        <v>2695</v>
      </c>
      <c r="I153" s="36">
        <v>0</v>
      </c>
      <c r="J153" s="37">
        <f t="shared" si="47"/>
        <v>5390</v>
      </c>
      <c r="K153" s="37"/>
    </row>
    <row r="154" ht="30" customHeight="1" spans="1:11">
      <c r="A154" s="27">
        <v>617002</v>
      </c>
      <c r="B154" s="28" t="s">
        <v>165</v>
      </c>
      <c r="C154" s="28" t="s">
        <v>165</v>
      </c>
      <c r="D154" s="29">
        <v>6</v>
      </c>
      <c r="E154" s="29">
        <f t="shared" si="44"/>
        <v>23100</v>
      </c>
      <c r="F154" s="30">
        <v>0.7</v>
      </c>
      <c r="G154" s="29">
        <f t="shared" si="45"/>
        <v>16170</v>
      </c>
      <c r="H154" s="29">
        <f t="shared" si="46"/>
        <v>16170</v>
      </c>
      <c r="I154" s="36">
        <v>10780</v>
      </c>
      <c r="J154" s="37">
        <f t="shared" si="47"/>
        <v>21560</v>
      </c>
      <c r="K154" s="37"/>
    </row>
    <row r="155" ht="30" customHeight="1" spans="1:11">
      <c r="A155" s="27">
        <v>617005</v>
      </c>
      <c r="B155" s="28" t="s">
        <v>166</v>
      </c>
      <c r="C155" s="28" t="s">
        <v>167</v>
      </c>
      <c r="D155" s="29">
        <v>7</v>
      </c>
      <c r="E155" s="29">
        <f t="shared" si="44"/>
        <v>26950</v>
      </c>
      <c r="F155" s="30">
        <v>0.7</v>
      </c>
      <c r="G155" s="29">
        <f t="shared" si="45"/>
        <v>18865</v>
      </c>
      <c r="H155" s="29">
        <f t="shared" si="46"/>
        <v>18865</v>
      </c>
      <c r="I155" s="36">
        <v>8085</v>
      </c>
      <c r="J155" s="37">
        <f t="shared" si="47"/>
        <v>29645</v>
      </c>
      <c r="K155" s="37"/>
    </row>
    <row r="156" ht="30" customHeight="1" spans="1:11">
      <c r="A156" s="27">
        <v>617004</v>
      </c>
      <c r="B156" s="28" t="s">
        <v>168</v>
      </c>
      <c r="C156" s="28" t="s">
        <v>168</v>
      </c>
      <c r="D156" s="29">
        <v>2</v>
      </c>
      <c r="E156" s="29">
        <f t="shared" si="44"/>
        <v>7700</v>
      </c>
      <c r="F156" s="30">
        <v>0.7</v>
      </c>
      <c r="G156" s="29">
        <f t="shared" si="45"/>
        <v>5390</v>
      </c>
      <c r="H156" s="29">
        <f t="shared" si="46"/>
        <v>5390</v>
      </c>
      <c r="I156" s="36">
        <v>2695</v>
      </c>
      <c r="J156" s="37">
        <f t="shared" si="47"/>
        <v>8085</v>
      </c>
      <c r="K156" s="37"/>
    </row>
    <row r="157" ht="30" customHeight="1" spans="1:11">
      <c r="A157" s="27">
        <v>617004</v>
      </c>
      <c r="B157" s="28" t="s">
        <v>168</v>
      </c>
      <c r="C157" s="28" t="s">
        <v>46</v>
      </c>
      <c r="D157" s="29"/>
      <c r="E157" s="29">
        <f t="shared" si="44"/>
        <v>0</v>
      </c>
      <c r="F157" s="30">
        <v>0.7</v>
      </c>
      <c r="G157" s="29">
        <f t="shared" si="45"/>
        <v>0</v>
      </c>
      <c r="H157" s="29">
        <f t="shared" si="46"/>
        <v>0</v>
      </c>
      <c r="I157" s="36">
        <v>5390</v>
      </c>
      <c r="J157" s="37">
        <v>0</v>
      </c>
      <c r="K157" s="37">
        <v>5390</v>
      </c>
    </row>
    <row r="158" ht="30" customHeight="1" spans="1:11">
      <c r="A158" s="31">
        <v>617006</v>
      </c>
      <c r="B158" s="32" t="s">
        <v>169</v>
      </c>
      <c r="C158" s="32" t="s">
        <v>169</v>
      </c>
      <c r="D158" s="26">
        <f t="shared" ref="D158:K158" si="53">SUM(D159)</f>
        <v>3</v>
      </c>
      <c r="E158" s="26">
        <f t="shared" si="53"/>
        <v>11550</v>
      </c>
      <c r="F158" s="26"/>
      <c r="G158" s="26">
        <f t="shared" si="53"/>
        <v>8085</v>
      </c>
      <c r="H158" s="26">
        <f t="shared" si="53"/>
        <v>8085</v>
      </c>
      <c r="I158" s="26">
        <f t="shared" si="53"/>
        <v>0</v>
      </c>
      <c r="J158" s="26">
        <f t="shared" si="53"/>
        <v>16170</v>
      </c>
      <c r="K158" s="26">
        <f t="shared" si="53"/>
        <v>0</v>
      </c>
    </row>
    <row r="159" ht="30" customHeight="1" spans="1:11">
      <c r="A159" s="27">
        <v>617006</v>
      </c>
      <c r="B159" s="28" t="s">
        <v>169</v>
      </c>
      <c r="C159" s="28" t="s">
        <v>169</v>
      </c>
      <c r="D159" s="29">
        <v>3</v>
      </c>
      <c r="E159" s="29">
        <f t="shared" si="44"/>
        <v>11550</v>
      </c>
      <c r="F159" s="30">
        <v>0.7</v>
      </c>
      <c r="G159" s="29">
        <f t="shared" si="45"/>
        <v>8085</v>
      </c>
      <c r="H159" s="29">
        <f t="shared" si="46"/>
        <v>8085</v>
      </c>
      <c r="I159" s="36">
        <v>0</v>
      </c>
      <c r="J159" s="37">
        <f t="shared" si="47"/>
        <v>16170</v>
      </c>
      <c r="K159" s="37"/>
    </row>
    <row r="160" ht="30" customHeight="1" spans="1:11">
      <c r="A160" s="31">
        <v>617007</v>
      </c>
      <c r="B160" s="32" t="s">
        <v>170</v>
      </c>
      <c r="C160" s="32" t="s">
        <v>170</v>
      </c>
      <c r="D160" s="26">
        <f t="shared" ref="D160:K160" si="54">SUM(D161)</f>
        <v>8</v>
      </c>
      <c r="E160" s="26">
        <f t="shared" si="54"/>
        <v>30800</v>
      </c>
      <c r="F160" s="26"/>
      <c r="G160" s="26">
        <f t="shared" si="54"/>
        <v>21560</v>
      </c>
      <c r="H160" s="26">
        <f t="shared" si="54"/>
        <v>21560</v>
      </c>
      <c r="I160" s="26">
        <f t="shared" si="54"/>
        <v>29645</v>
      </c>
      <c r="J160" s="26">
        <f t="shared" si="54"/>
        <v>13475</v>
      </c>
      <c r="K160" s="26">
        <f t="shared" si="54"/>
        <v>0</v>
      </c>
    </row>
    <row r="161" ht="30" customHeight="1" spans="1:11">
      <c r="A161" s="27">
        <v>617007</v>
      </c>
      <c r="B161" s="28" t="s">
        <v>170</v>
      </c>
      <c r="C161" s="28" t="s">
        <v>170</v>
      </c>
      <c r="D161" s="29">
        <v>8</v>
      </c>
      <c r="E161" s="29">
        <f t="shared" si="44"/>
        <v>30800</v>
      </c>
      <c r="F161" s="30">
        <v>0.7</v>
      </c>
      <c r="G161" s="29">
        <f t="shared" si="45"/>
        <v>21560</v>
      </c>
      <c r="H161" s="29">
        <f t="shared" si="46"/>
        <v>21560</v>
      </c>
      <c r="I161" s="36">
        <v>29645</v>
      </c>
      <c r="J161" s="37">
        <f t="shared" si="47"/>
        <v>13475</v>
      </c>
      <c r="K161" s="37"/>
    </row>
    <row r="162" ht="30" customHeight="1" spans="1:11">
      <c r="A162" s="31">
        <v>617008</v>
      </c>
      <c r="B162" s="32" t="s">
        <v>171</v>
      </c>
      <c r="C162" s="32" t="s">
        <v>171</v>
      </c>
      <c r="D162" s="26">
        <f t="shared" ref="D162:K162" si="55">SUM(D163)</f>
        <v>19</v>
      </c>
      <c r="E162" s="26">
        <f t="shared" si="55"/>
        <v>73150</v>
      </c>
      <c r="F162" s="26"/>
      <c r="G162" s="26">
        <f t="shared" si="55"/>
        <v>51205</v>
      </c>
      <c r="H162" s="26">
        <f t="shared" si="55"/>
        <v>51205</v>
      </c>
      <c r="I162" s="26">
        <f t="shared" si="55"/>
        <v>40425</v>
      </c>
      <c r="J162" s="26">
        <f t="shared" si="55"/>
        <v>61985</v>
      </c>
      <c r="K162" s="26">
        <f t="shared" si="55"/>
        <v>0</v>
      </c>
    </row>
    <row r="163" ht="30" customHeight="1" spans="1:11">
      <c r="A163" s="27">
        <v>617008</v>
      </c>
      <c r="B163" s="28" t="s">
        <v>171</v>
      </c>
      <c r="C163" s="28" t="s">
        <v>171</v>
      </c>
      <c r="D163" s="29">
        <v>19</v>
      </c>
      <c r="E163" s="29">
        <f t="shared" si="44"/>
        <v>73150</v>
      </c>
      <c r="F163" s="30">
        <v>0.7</v>
      </c>
      <c r="G163" s="29">
        <f t="shared" si="45"/>
        <v>51205</v>
      </c>
      <c r="H163" s="29">
        <f t="shared" si="46"/>
        <v>51205</v>
      </c>
      <c r="I163" s="36">
        <v>40425</v>
      </c>
      <c r="J163" s="37">
        <f t="shared" si="47"/>
        <v>61985</v>
      </c>
      <c r="K163" s="37"/>
    </row>
    <row r="164" ht="30" customHeight="1" spans="1:11">
      <c r="A164" s="31">
        <v>617009</v>
      </c>
      <c r="B164" s="32" t="s">
        <v>172</v>
      </c>
      <c r="C164" s="32" t="s">
        <v>172</v>
      </c>
      <c r="D164" s="26">
        <f t="shared" ref="D164:K164" si="56">SUM(D165)</f>
        <v>21</v>
      </c>
      <c r="E164" s="26">
        <f t="shared" si="56"/>
        <v>80850</v>
      </c>
      <c r="F164" s="26"/>
      <c r="G164" s="26">
        <f t="shared" si="56"/>
        <v>56595</v>
      </c>
      <c r="H164" s="26">
        <f t="shared" si="56"/>
        <v>56595</v>
      </c>
      <c r="I164" s="26">
        <f t="shared" si="56"/>
        <v>61985</v>
      </c>
      <c r="J164" s="26">
        <f t="shared" si="56"/>
        <v>51205</v>
      </c>
      <c r="K164" s="26">
        <f t="shared" si="56"/>
        <v>0</v>
      </c>
    </row>
    <row r="165" ht="30" customHeight="1" spans="1:11">
      <c r="A165" s="27">
        <v>617009</v>
      </c>
      <c r="B165" s="28" t="s">
        <v>172</v>
      </c>
      <c r="C165" s="28" t="s">
        <v>172</v>
      </c>
      <c r="D165" s="29">
        <v>21</v>
      </c>
      <c r="E165" s="29">
        <f t="shared" si="44"/>
        <v>80850</v>
      </c>
      <c r="F165" s="30">
        <v>0.7</v>
      </c>
      <c r="G165" s="29">
        <f t="shared" si="45"/>
        <v>56595</v>
      </c>
      <c r="H165" s="29">
        <f t="shared" si="46"/>
        <v>56595</v>
      </c>
      <c r="I165" s="36">
        <v>61985</v>
      </c>
      <c r="J165" s="37">
        <f t="shared" si="47"/>
        <v>51205</v>
      </c>
      <c r="K165" s="37"/>
    </row>
    <row r="166" ht="30" customHeight="1" spans="1:11">
      <c r="A166" s="31">
        <v>618</v>
      </c>
      <c r="B166" s="32" t="s">
        <v>173</v>
      </c>
      <c r="C166" s="32" t="s">
        <v>173</v>
      </c>
      <c r="D166" s="26">
        <f t="shared" ref="D166:K166" si="57">SUM(D167:D171)</f>
        <v>55</v>
      </c>
      <c r="E166" s="26">
        <f t="shared" si="57"/>
        <v>211750</v>
      </c>
      <c r="F166" s="26"/>
      <c r="G166" s="26">
        <f t="shared" si="57"/>
        <v>148225</v>
      </c>
      <c r="H166" s="26">
        <f t="shared" si="57"/>
        <v>148225</v>
      </c>
      <c r="I166" s="26">
        <f t="shared" si="57"/>
        <v>123970</v>
      </c>
      <c r="J166" s="26">
        <f t="shared" si="57"/>
        <v>172480</v>
      </c>
      <c r="K166" s="26">
        <f t="shared" si="57"/>
        <v>0</v>
      </c>
    </row>
    <row r="167" ht="30" customHeight="1" spans="1:11">
      <c r="A167" s="39">
        <v>618001</v>
      </c>
      <c r="B167" s="28" t="s">
        <v>174</v>
      </c>
      <c r="C167" s="28" t="s">
        <v>175</v>
      </c>
      <c r="D167" s="29">
        <v>14</v>
      </c>
      <c r="E167" s="29">
        <f t="shared" si="44"/>
        <v>53900</v>
      </c>
      <c r="F167" s="30">
        <v>0.7</v>
      </c>
      <c r="G167" s="29">
        <f t="shared" si="45"/>
        <v>37730</v>
      </c>
      <c r="H167" s="29">
        <f t="shared" si="46"/>
        <v>37730</v>
      </c>
      <c r="I167" s="36">
        <v>29645</v>
      </c>
      <c r="J167" s="37">
        <f t="shared" si="47"/>
        <v>45815</v>
      </c>
      <c r="K167" s="37"/>
    </row>
    <row r="168" ht="30" customHeight="1" spans="1:11">
      <c r="A168" s="39">
        <v>618003</v>
      </c>
      <c r="B168" s="28" t="s">
        <v>176</v>
      </c>
      <c r="C168" s="28" t="s">
        <v>177</v>
      </c>
      <c r="D168" s="29">
        <v>18</v>
      </c>
      <c r="E168" s="29">
        <f t="shared" si="44"/>
        <v>69300</v>
      </c>
      <c r="F168" s="30">
        <v>0.7</v>
      </c>
      <c r="G168" s="29">
        <f t="shared" si="45"/>
        <v>48510</v>
      </c>
      <c r="H168" s="29">
        <f t="shared" si="46"/>
        <v>48510</v>
      </c>
      <c r="I168" s="36">
        <v>18865</v>
      </c>
      <c r="J168" s="37">
        <f t="shared" si="47"/>
        <v>78155</v>
      </c>
      <c r="K168" s="37"/>
    </row>
    <row r="169" ht="30" customHeight="1" spans="1:11">
      <c r="A169" s="27">
        <v>618005</v>
      </c>
      <c r="B169" s="28" t="s">
        <v>178</v>
      </c>
      <c r="C169" s="28" t="s">
        <v>178</v>
      </c>
      <c r="D169" s="29">
        <v>14</v>
      </c>
      <c r="E169" s="29">
        <f t="shared" si="44"/>
        <v>53900</v>
      </c>
      <c r="F169" s="30">
        <v>0.7</v>
      </c>
      <c r="G169" s="29">
        <f t="shared" si="45"/>
        <v>37730</v>
      </c>
      <c r="H169" s="29">
        <f t="shared" si="46"/>
        <v>37730</v>
      </c>
      <c r="I169" s="36">
        <v>37730</v>
      </c>
      <c r="J169" s="37">
        <f t="shared" si="47"/>
        <v>37730</v>
      </c>
      <c r="K169" s="37"/>
    </row>
    <row r="170" ht="30" customHeight="1" spans="1:11">
      <c r="A170" s="27">
        <v>618006</v>
      </c>
      <c r="B170" s="28" t="s">
        <v>179</v>
      </c>
      <c r="C170" s="28" t="s">
        <v>179</v>
      </c>
      <c r="D170" s="29">
        <v>3</v>
      </c>
      <c r="E170" s="29">
        <f t="shared" si="44"/>
        <v>11550</v>
      </c>
      <c r="F170" s="30">
        <v>0.7</v>
      </c>
      <c r="G170" s="29">
        <f t="shared" si="45"/>
        <v>8085</v>
      </c>
      <c r="H170" s="29">
        <f t="shared" si="46"/>
        <v>8085</v>
      </c>
      <c r="I170" s="36">
        <v>10780</v>
      </c>
      <c r="J170" s="37">
        <f t="shared" si="47"/>
        <v>5390</v>
      </c>
      <c r="K170" s="37"/>
    </row>
    <row r="171" ht="30" customHeight="1" spans="1:11">
      <c r="A171" s="27">
        <v>618009</v>
      </c>
      <c r="B171" s="28" t="s">
        <v>180</v>
      </c>
      <c r="C171" s="28" t="s">
        <v>180</v>
      </c>
      <c r="D171" s="29">
        <v>6</v>
      </c>
      <c r="E171" s="29">
        <f t="shared" si="44"/>
        <v>23100</v>
      </c>
      <c r="F171" s="30">
        <v>0.7</v>
      </c>
      <c r="G171" s="29">
        <f t="shared" si="45"/>
        <v>16170</v>
      </c>
      <c r="H171" s="29">
        <f t="shared" si="46"/>
        <v>16170</v>
      </c>
      <c r="I171" s="36">
        <v>26950</v>
      </c>
      <c r="J171" s="37">
        <f t="shared" si="47"/>
        <v>5390</v>
      </c>
      <c r="K171" s="37"/>
    </row>
    <row r="172" ht="30" customHeight="1" spans="1:11">
      <c r="A172" s="31">
        <v>618007</v>
      </c>
      <c r="B172" s="32" t="s">
        <v>181</v>
      </c>
      <c r="C172" s="32" t="s">
        <v>181</v>
      </c>
      <c r="D172" s="26">
        <f t="shared" ref="D172:K172" si="58">SUM(D173)</f>
        <v>0</v>
      </c>
      <c r="E172" s="26">
        <f t="shared" si="58"/>
        <v>0</v>
      </c>
      <c r="F172" s="26"/>
      <c r="G172" s="26">
        <f t="shared" si="58"/>
        <v>0</v>
      </c>
      <c r="H172" s="26">
        <f t="shared" si="58"/>
        <v>0</v>
      </c>
      <c r="I172" s="26">
        <f t="shared" si="58"/>
        <v>8085</v>
      </c>
      <c r="J172" s="26">
        <f t="shared" si="58"/>
        <v>0</v>
      </c>
      <c r="K172" s="26">
        <f t="shared" si="58"/>
        <v>8085</v>
      </c>
    </row>
    <row r="173" ht="30" customHeight="1" spans="1:11">
      <c r="A173" s="27">
        <v>618007</v>
      </c>
      <c r="B173" s="28" t="s">
        <v>181</v>
      </c>
      <c r="C173" s="28" t="s">
        <v>181</v>
      </c>
      <c r="D173" s="29"/>
      <c r="E173" s="29">
        <f t="shared" si="44"/>
        <v>0</v>
      </c>
      <c r="F173" s="30">
        <v>0.7</v>
      </c>
      <c r="G173" s="29">
        <f t="shared" si="45"/>
        <v>0</v>
      </c>
      <c r="H173" s="29">
        <f t="shared" si="46"/>
        <v>0</v>
      </c>
      <c r="I173" s="36">
        <v>8085</v>
      </c>
      <c r="J173" s="37">
        <v>0</v>
      </c>
      <c r="K173" s="37">
        <v>8085</v>
      </c>
    </row>
    <row r="174" ht="30" customHeight="1" spans="1:11">
      <c r="A174" s="31">
        <v>618008</v>
      </c>
      <c r="B174" s="32" t="s">
        <v>182</v>
      </c>
      <c r="C174" s="32" t="s">
        <v>182</v>
      </c>
      <c r="D174" s="26">
        <f t="shared" ref="D174:K174" si="59">SUM(D175)</f>
        <v>6</v>
      </c>
      <c r="E174" s="26">
        <f t="shared" si="59"/>
        <v>23100</v>
      </c>
      <c r="F174" s="26"/>
      <c r="G174" s="26">
        <f t="shared" si="59"/>
        <v>16170</v>
      </c>
      <c r="H174" s="26">
        <f t="shared" si="59"/>
        <v>16170</v>
      </c>
      <c r="I174" s="26">
        <f t="shared" si="59"/>
        <v>13475</v>
      </c>
      <c r="J174" s="26">
        <f t="shared" si="59"/>
        <v>18865</v>
      </c>
      <c r="K174" s="26">
        <f t="shared" si="59"/>
        <v>0</v>
      </c>
    </row>
    <row r="175" ht="30" customHeight="1" spans="1:11">
      <c r="A175" s="27">
        <v>618008</v>
      </c>
      <c r="B175" s="28" t="s">
        <v>182</v>
      </c>
      <c r="C175" s="28" t="s">
        <v>182</v>
      </c>
      <c r="D175" s="29">
        <v>6</v>
      </c>
      <c r="E175" s="29">
        <f t="shared" si="44"/>
        <v>23100</v>
      </c>
      <c r="F175" s="30">
        <v>0.7</v>
      </c>
      <c r="G175" s="29">
        <f t="shared" si="45"/>
        <v>16170</v>
      </c>
      <c r="H175" s="29">
        <f t="shared" si="46"/>
        <v>16170</v>
      </c>
      <c r="I175" s="36">
        <v>13475</v>
      </c>
      <c r="J175" s="37">
        <f t="shared" si="47"/>
        <v>18865</v>
      </c>
      <c r="K175" s="37"/>
    </row>
    <row r="176" ht="30" customHeight="1" spans="1:11">
      <c r="A176" s="31">
        <v>618004</v>
      </c>
      <c r="B176" s="32" t="s">
        <v>183</v>
      </c>
      <c r="C176" s="32" t="s">
        <v>183</v>
      </c>
      <c r="D176" s="26">
        <f t="shared" ref="D176:K176" si="60">SUM(D177)</f>
        <v>12</v>
      </c>
      <c r="E176" s="26">
        <f t="shared" si="60"/>
        <v>46200</v>
      </c>
      <c r="F176" s="26"/>
      <c r="G176" s="26">
        <f t="shared" si="60"/>
        <v>32340</v>
      </c>
      <c r="H176" s="26">
        <f t="shared" si="60"/>
        <v>32340</v>
      </c>
      <c r="I176" s="26">
        <f t="shared" si="60"/>
        <v>26950</v>
      </c>
      <c r="J176" s="26">
        <f t="shared" si="60"/>
        <v>37730</v>
      </c>
      <c r="K176" s="26">
        <f t="shared" si="60"/>
        <v>0</v>
      </c>
    </row>
    <row r="177" ht="30" customHeight="1" spans="1:11">
      <c r="A177" s="27">
        <v>618004</v>
      </c>
      <c r="B177" s="28" t="s">
        <v>183</v>
      </c>
      <c r="C177" s="28" t="s">
        <v>183</v>
      </c>
      <c r="D177" s="29">
        <v>12</v>
      </c>
      <c r="E177" s="29">
        <f t="shared" si="44"/>
        <v>46200</v>
      </c>
      <c r="F177" s="30">
        <v>0.7</v>
      </c>
      <c r="G177" s="29">
        <f t="shared" si="45"/>
        <v>32340</v>
      </c>
      <c r="H177" s="29">
        <f t="shared" si="46"/>
        <v>32340</v>
      </c>
      <c r="I177" s="36">
        <v>26950</v>
      </c>
      <c r="J177" s="37">
        <f t="shared" si="47"/>
        <v>37730</v>
      </c>
      <c r="K177" s="37"/>
    </row>
    <row r="178" ht="30" customHeight="1" spans="1:11">
      <c r="A178" s="31">
        <v>619</v>
      </c>
      <c r="B178" s="32" t="s">
        <v>184</v>
      </c>
      <c r="C178" s="32" t="s">
        <v>184</v>
      </c>
      <c r="D178" s="26">
        <f t="shared" ref="D178:K178" si="61">SUM(D179:D182)</f>
        <v>22</v>
      </c>
      <c r="E178" s="26">
        <f t="shared" si="61"/>
        <v>84700</v>
      </c>
      <c r="F178" s="26"/>
      <c r="G178" s="26">
        <f t="shared" si="61"/>
        <v>59290</v>
      </c>
      <c r="H178" s="26">
        <f t="shared" si="61"/>
        <v>59290</v>
      </c>
      <c r="I178" s="26">
        <f t="shared" si="61"/>
        <v>29645</v>
      </c>
      <c r="J178" s="26">
        <f t="shared" si="61"/>
        <v>88935</v>
      </c>
      <c r="K178" s="26">
        <f t="shared" si="61"/>
        <v>0</v>
      </c>
    </row>
    <row r="179" ht="30" customHeight="1" spans="1:11">
      <c r="A179" s="27">
        <v>619001</v>
      </c>
      <c r="B179" s="28" t="s">
        <v>185</v>
      </c>
      <c r="C179" s="28" t="s">
        <v>186</v>
      </c>
      <c r="D179" s="29">
        <v>3</v>
      </c>
      <c r="E179" s="29">
        <f t="shared" si="44"/>
        <v>11550</v>
      </c>
      <c r="F179" s="30">
        <v>0.7</v>
      </c>
      <c r="G179" s="29">
        <f t="shared" si="45"/>
        <v>8085</v>
      </c>
      <c r="H179" s="29">
        <f t="shared" si="46"/>
        <v>8085</v>
      </c>
      <c r="I179" s="36">
        <v>0</v>
      </c>
      <c r="J179" s="37">
        <f t="shared" si="47"/>
        <v>16170</v>
      </c>
      <c r="K179" s="37"/>
    </row>
    <row r="180" ht="30" customHeight="1" spans="1:11">
      <c r="A180" s="27">
        <v>619004</v>
      </c>
      <c r="B180" s="28" t="s">
        <v>187</v>
      </c>
      <c r="C180" s="28" t="s">
        <v>188</v>
      </c>
      <c r="D180" s="29">
        <v>13</v>
      </c>
      <c r="E180" s="29">
        <f t="shared" si="44"/>
        <v>50050</v>
      </c>
      <c r="F180" s="30">
        <v>0.7</v>
      </c>
      <c r="G180" s="29">
        <f t="shared" si="45"/>
        <v>35035</v>
      </c>
      <c r="H180" s="29">
        <f t="shared" si="46"/>
        <v>35035</v>
      </c>
      <c r="I180" s="36">
        <v>21560</v>
      </c>
      <c r="J180" s="37">
        <f t="shared" si="47"/>
        <v>48510</v>
      </c>
      <c r="K180" s="37"/>
    </row>
    <row r="181" ht="30" customHeight="1" spans="1:11">
      <c r="A181" s="27">
        <v>619004</v>
      </c>
      <c r="B181" s="28" t="s">
        <v>187</v>
      </c>
      <c r="C181" s="28" t="s">
        <v>189</v>
      </c>
      <c r="D181" s="29">
        <v>2</v>
      </c>
      <c r="E181" s="29">
        <f t="shared" si="44"/>
        <v>7700</v>
      </c>
      <c r="F181" s="30">
        <v>0.7</v>
      </c>
      <c r="G181" s="29">
        <f t="shared" si="45"/>
        <v>5390</v>
      </c>
      <c r="H181" s="29">
        <f t="shared" si="46"/>
        <v>5390</v>
      </c>
      <c r="I181" s="36">
        <v>5390</v>
      </c>
      <c r="J181" s="37">
        <f t="shared" si="47"/>
        <v>5390</v>
      </c>
      <c r="K181" s="37"/>
    </row>
    <row r="182" ht="30" customHeight="1" spans="1:11">
      <c r="A182" s="27">
        <v>619002</v>
      </c>
      <c r="B182" s="28" t="s">
        <v>190</v>
      </c>
      <c r="C182" s="28" t="s">
        <v>190</v>
      </c>
      <c r="D182" s="29">
        <v>4</v>
      </c>
      <c r="E182" s="29">
        <f t="shared" si="44"/>
        <v>15400</v>
      </c>
      <c r="F182" s="30">
        <v>0.7</v>
      </c>
      <c r="G182" s="29">
        <f t="shared" si="45"/>
        <v>10780</v>
      </c>
      <c r="H182" s="29">
        <f t="shared" si="46"/>
        <v>10780</v>
      </c>
      <c r="I182" s="36">
        <v>2695</v>
      </c>
      <c r="J182" s="37">
        <f t="shared" si="47"/>
        <v>18865</v>
      </c>
      <c r="K182" s="37"/>
    </row>
    <row r="183" ht="30" customHeight="1" spans="1:11">
      <c r="A183" s="31">
        <v>619003</v>
      </c>
      <c r="B183" s="32" t="s">
        <v>191</v>
      </c>
      <c r="C183" s="32" t="s">
        <v>191</v>
      </c>
      <c r="D183" s="26">
        <f t="shared" ref="D183:K183" si="62">SUM(D184)</f>
        <v>18</v>
      </c>
      <c r="E183" s="26">
        <f t="shared" si="62"/>
        <v>69300</v>
      </c>
      <c r="F183" s="26"/>
      <c r="G183" s="26">
        <f t="shared" si="62"/>
        <v>48510</v>
      </c>
      <c r="H183" s="26">
        <f t="shared" si="62"/>
        <v>48510</v>
      </c>
      <c r="I183" s="26">
        <f t="shared" si="62"/>
        <v>51205</v>
      </c>
      <c r="J183" s="26">
        <f t="shared" si="62"/>
        <v>45815</v>
      </c>
      <c r="K183" s="26">
        <f t="shared" si="62"/>
        <v>0</v>
      </c>
    </row>
    <row r="184" ht="30" customHeight="1" spans="1:11">
      <c r="A184" s="27">
        <v>619003</v>
      </c>
      <c r="B184" s="28" t="s">
        <v>191</v>
      </c>
      <c r="C184" s="28" t="s">
        <v>191</v>
      </c>
      <c r="D184" s="29">
        <v>18</v>
      </c>
      <c r="E184" s="29">
        <f t="shared" si="44"/>
        <v>69300</v>
      </c>
      <c r="F184" s="30">
        <v>0.7</v>
      </c>
      <c r="G184" s="29">
        <f t="shared" si="45"/>
        <v>48510</v>
      </c>
      <c r="H184" s="29">
        <f t="shared" si="46"/>
        <v>48510</v>
      </c>
      <c r="I184" s="36">
        <v>51205</v>
      </c>
      <c r="J184" s="37">
        <f t="shared" si="47"/>
        <v>45815</v>
      </c>
      <c r="K184" s="37"/>
    </row>
    <row r="185" ht="30" customHeight="1" spans="1:11">
      <c r="A185" s="31">
        <v>620</v>
      </c>
      <c r="B185" s="32" t="s">
        <v>192</v>
      </c>
      <c r="C185" s="32" t="s">
        <v>192</v>
      </c>
      <c r="D185" s="26">
        <f t="shared" ref="D185:K185" si="63">SUM(D186:D190)</f>
        <v>44</v>
      </c>
      <c r="E185" s="26">
        <f t="shared" si="63"/>
        <v>169400</v>
      </c>
      <c r="F185" s="26"/>
      <c r="G185" s="26">
        <f t="shared" si="63"/>
        <v>118580</v>
      </c>
      <c r="H185" s="26">
        <f t="shared" si="63"/>
        <v>118580</v>
      </c>
      <c r="I185" s="26">
        <f t="shared" si="63"/>
        <v>51205</v>
      </c>
      <c r="J185" s="26">
        <f t="shared" si="63"/>
        <v>185955</v>
      </c>
      <c r="K185" s="26">
        <f t="shared" si="63"/>
        <v>0</v>
      </c>
    </row>
    <row r="186" ht="30" customHeight="1" spans="1:11">
      <c r="A186" s="39">
        <v>620001</v>
      </c>
      <c r="B186" s="28" t="s">
        <v>193</v>
      </c>
      <c r="C186" s="28" t="s">
        <v>194</v>
      </c>
      <c r="D186" s="29">
        <v>18</v>
      </c>
      <c r="E186" s="29">
        <f t="shared" si="44"/>
        <v>69300</v>
      </c>
      <c r="F186" s="30">
        <v>0.7</v>
      </c>
      <c r="G186" s="29">
        <f t="shared" si="45"/>
        <v>48510</v>
      </c>
      <c r="H186" s="29">
        <f t="shared" si="46"/>
        <v>48510</v>
      </c>
      <c r="I186" s="36">
        <v>0</v>
      </c>
      <c r="J186" s="37">
        <f t="shared" si="47"/>
        <v>97020</v>
      </c>
      <c r="K186" s="37"/>
    </row>
    <row r="187" ht="30" customHeight="1" spans="1:11">
      <c r="A187" s="39">
        <v>620002</v>
      </c>
      <c r="B187" s="28" t="s">
        <v>195</v>
      </c>
      <c r="C187" s="28" t="s">
        <v>196</v>
      </c>
      <c r="D187" s="29">
        <v>4</v>
      </c>
      <c r="E187" s="29">
        <f t="shared" si="44"/>
        <v>15400</v>
      </c>
      <c r="F187" s="30">
        <v>0.7</v>
      </c>
      <c r="G187" s="29">
        <f t="shared" si="45"/>
        <v>10780</v>
      </c>
      <c r="H187" s="29">
        <f t="shared" si="46"/>
        <v>10780</v>
      </c>
      <c r="I187" s="36">
        <v>8085</v>
      </c>
      <c r="J187" s="37">
        <f t="shared" si="47"/>
        <v>13475</v>
      </c>
      <c r="K187" s="37"/>
    </row>
    <row r="188" ht="30" customHeight="1" spans="1:11">
      <c r="A188" s="39">
        <v>620002</v>
      </c>
      <c r="B188" s="28" t="s">
        <v>195</v>
      </c>
      <c r="C188" s="28" t="s">
        <v>195</v>
      </c>
      <c r="D188" s="29">
        <v>5</v>
      </c>
      <c r="E188" s="29">
        <f t="shared" si="44"/>
        <v>19250</v>
      </c>
      <c r="F188" s="30">
        <v>0.7</v>
      </c>
      <c r="G188" s="29">
        <f t="shared" si="45"/>
        <v>13475</v>
      </c>
      <c r="H188" s="29">
        <f t="shared" si="46"/>
        <v>13475</v>
      </c>
      <c r="I188" s="36">
        <v>0</v>
      </c>
      <c r="J188" s="37">
        <f t="shared" si="47"/>
        <v>26950</v>
      </c>
      <c r="K188" s="37"/>
    </row>
    <row r="189" ht="30" customHeight="1" spans="1:11">
      <c r="A189" s="42">
        <v>620003</v>
      </c>
      <c r="B189" s="43" t="s">
        <v>197</v>
      </c>
      <c r="C189" s="43" t="s">
        <v>198</v>
      </c>
      <c r="D189" s="29">
        <v>5</v>
      </c>
      <c r="E189" s="29">
        <f t="shared" si="44"/>
        <v>19250</v>
      </c>
      <c r="F189" s="30">
        <v>0.7</v>
      </c>
      <c r="G189" s="29">
        <f t="shared" si="45"/>
        <v>13475</v>
      </c>
      <c r="H189" s="29">
        <f t="shared" si="46"/>
        <v>13475</v>
      </c>
      <c r="I189" s="36">
        <v>13475</v>
      </c>
      <c r="J189" s="37">
        <f t="shared" si="47"/>
        <v>13475</v>
      </c>
      <c r="K189" s="37"/>
    </row>
    <row r="190" ht="30" customHeight="1" spans="1:11">
      <c r="A190" s="39">
        <v>620003</v>
      </c>
      <c r="B190" s="28" t="s">
        <v>197</v>
      </c>
      <c r="C190" s="28" t="s">
        <v>199</v>
      </c>
      <c r="D190" s="29">
        <v>12</v>
      </c>
      <c r="E190" s="29">
        <f t="shared" si="44"/>
        <v>46200</v>
      </c>
      <c r="F190" s="30">
        <v>0.7</v>
      </c>
      <c r="G190" s="29">
        <f t="shared" si="45"/>
        <v>32340</v>
      </c>
      <c r="H190" s="29">
        <f t="shared" si="46"/>
        <v>32340</v>
      </c>
      <c r="I190" s="36">
        <v>29645</v>
      </c>
      <c r="J190" s="37">
        <f t="shared" si="47"/>
        <v>35035</v>
      </c>
      <c r="K190" s="37"/>
    </row>
    <row r="191" ht="30" customHeight="1" spans="1:11">
      <c r="A191" s="31">
        <v>620006</v>
      </c>
      <c r="B191" s="32" t="s">
        <v>200</v>
      </c>
      <c r="C191" s="32" t="s">
        <v>200</v>
      </c>
      <c r="D191" s="26">
        <f t="shared" ref="D191:K191" si="64">SUM(D192)</f>
        <v>29</v>
      </c>
      <c r="E191" s="26">
        <f t="shared" si="64"/>
        <v>111650</v>
      </c>
      <c r="F191" s="26"/>
      <c r="G191" s="26">
        <f t="shared" si="64"/>
        <v>78155</v>
      </c>
      <c r="H191" s="26">
        <f t="shared" si="64"/>
        <v>78155</v>
      </c>
      <c r="I191" s="26">
        <f t="shared" si="64"/>
        <v>37730</v>
      </c>
      <c r="J191" s="26">
        <f t="shared" si="64"/>
        <v>118580</v>
      </c>
      <c r="K191" s="26">
        <f t="shared" si="64"/>
        <v>0</v>
      </c>
    </row>
    <row r="192" ht="30" customHeight="1" spans="1:11">
      <c r="A192" s="27">
        <v>620006</v>
      </c>
      <c r="B192" s="28" t="s">
        <v>200</v>
      </c>
      <c r="C192" s="28" t="s">
        <v>200</v>
      </c>
      <c r="D192" s="29">
        <v>29</v>
      </c>
      <c r="E192" s="29">
        <f t="shared" si="44"/>
        <v>111650</v>
      </c>
      <c r="F192" s="30">
        <v>0.7</v>
      </c>
      <c r="G192" s="29">
        <f t="shared" si="45"/>
        <v>78155</v>
      </c>
      <c r="H192" s="29">
        <f t="shared" si="46"/>
        <v>78155</v>
      </c>
      <c r="I192" s="36">
        <v>37730</v>
      </c>
      <c r="J192" s="37">
        <f t="shared" si="47"/>
        <v>118580</v>
      </c>
      <c r="K192" s="37"/>
    </row>
    <row r="193" ht="30" customHeight="1" spans="1:11">
      <c r="A193" s="31">
        <v>620004</v>
      </c>
      <c r="B193" s="32" t="s">
        <v>201</v>
      </c>
      <c r="C193" s="32" t="s">
        <v>201</v>
      </c>
      <c r="D193" s="26">
        <f t="shared" ref="D193:K193" si="65">SUM(D194)</f>
        <v>29</v>
      </c>
      <c r="E193" s="26">
        <f t="shared" si="65"/>
        <v>111650</v>
      </c>
      <c r="F193" s="26"/>
      <c r="G193" s="26">
        <f t="shared" si="65"/>
        <v>78155</v>
      </c>
      <c r="H193" s="26">
        <f t="shared" si="65"/>
        <v>78155</v>
      </c>
      <c r="I193" s="26">
        <f t="shared" si="65"/>
        <v>43120</v>
      </c>
      <c r="J193" s="26">
        <f t="shared" si="65"/>
        <v>113190</v>
      </c>
      <c r="K193" s="26">
        <f t="shared" si="65"/>
        <v>0</v>
      </c>
    </row>
    <row r="194" ht="30" customHeight="1" spans="1:11">
      <c r="A194" s="27">
        <v>620004</v>
      </c>
      <c r="B194" s="28" t="s">
        <v>201</v>
      </c>
      <c r="C194" s="28" t="s">
        <v>201</v>
      </c>
      <c r="D194" s="29">
        <v>29</v>
      </c>
      <c r="E194" s="29">
        <f t="shared" si="44"/>
        <v>111650</v>
      </c>
      <c r="F194" s="30">
        <v>0.7</v>
      </c>
      <c r="G194" s="29">
        <f t="shared" si="45"/>
        <v>78155</v>
      </c>
      <c r="H194" s="29">
        <f t="shared" si="46"/>
        <v>78155</v>
      </c>
      <c r="I194" s="36">
        <v>43120</v>
      </c>
      <c r="J194" s="37">
        <f t="shared" si="47"/>
        <v>113190</v>
      </c>
      <c r="K194" s="37"/>
    </row>
    <row r="195" ht="30" customHeight="1" spans="1:11">
      <c r="A195" s="31">
        <v>620005</v>
      </c>
      <c r="B195" s="32" t="s">
        <v>202</v>
      </c>
      <c r="C195" s="32" t="s">
        <v>202</v>
      </c>
      <c r="D195" s="26">
        <f t="shared" ref="D195:K195" si="66">SUM(D196)</f>
        <v>21</v>
      </c>
      <c r="E195" s="26">
        <f t="shared" si="66"/>
        <v>80850</v>
      </c>
      <c r="F195" s="26"/>
      <c r="G195" s="26">
        <f t="shared" si="66"/>
        <v>56595</v>
      </c>
      <c r="H195" s="26">
        <f t="shared" si="66"/>
        <v>56595</v>
      </c>
      <c r="I195" s="26">
        <f t="shared" si="66"/>
        <v>48510</v>
      </c>
      <c r="J195" s="26">
        <f t="shared" si="66"/>
        <v>64680</v>
      </c>
      <c r="K195" s="26">
        <f t="shared" si="66"/>
        <v>0</v>
      </c>
    </row>
    <row r="196" ht="30" customHeight="1" spans="1:11">
      <c r="A196" s="27">
        <v>620005</v>
      </c>
      <c r="B196" s="28" t="s">
        <v>202</v>
      </c>
      <c r="C196" s="28" t="s">
        <v>202</v>
      </c>
      <c r="D196" s="29">
        <v>21</v>
      </c>
      <c r="E196" s="29">
        <f t="shared" si="44"/>
        <v>80850</v>
      </c>
      <c r="F196" s="30">
        <v>0.7</v>
      </c>
      <c r="G196" s="29">
        <f t="shared" si="45"/>
        <v>56595</v>
      </c>
      <c r="H196" s="29">
        <f t="shared" si="46"/>
        <v>56595</v>
      </c>
      <c r="I196" s="36">
        <v>48510</v>
      </c>
      <c r="J196" s="37">
        <f t="shared" si="47"/>
        <v>64680</v>
      </c>
      <c r="K196" s="37"/>
    </row>
    <row r="197" ht="30" customHeight="1" spans="1:11">
      <c r="A197" s="31">
        <v>621</v>
      </c>
      <c r="B197" s="32" t="s">
        <v>203</v>
      </c>
      <c r="C197" s="32" t="s">
        <v>203</v>
      </c>
      <c r="D197" s="26">
        <f t="shared" ref="D197:K197" si="67">SUM(D198:D201)</f>
        <v>23</v>
      </c>
      <c r="E197" s="26">
        <f t="shared" si="67"/>
        <v>88550</v>
      </c>
      <c r="F197" s="26"/>
      <c r="G197" s="26">
        <f t="shared" si="67"/>
        <v>61985</v>
      </c>
      <c r="H197" s="26">
        <f t="shared" si="67"/>
        <v>61985</v>
      </c>
      <c r="I197" s="26">
        <f t="shared" si="67"/>
        <v>40425</v>
      </c>
      <c r="J197" s="26">
        <f t="shared" si="67"/>
        <v>83545</v>
      </c>
      <c r="K197" s="26">
        <f t="shared" si="67"/>
        <v>0</v>
      </c>
    </row>
    <row r="198" ht="30" customHeight="1" spans="1:11">
      <c r="A198" s="27">
        <v>621001</v>
      </c>
      <c r="B198" s="28" t="s">
        <v>204</v>
      </c>
      <c r="C198" s="28" t="s">
        <v>205</v>
      </c>
      <c r="D198" s="29">
        <v>3</v>
      </c>
      <c r="E198" s="29">
        <f t="shared" si="44"/>
        <v>11550</v>
      </c>
      <c r="F198" s="30">
        <v>0.7</v>
      </c>
      <c r="G198" s="29">
        <f t="shared" si="45"/>
        <v>8085</v>
      </c>
      <c r="H198" s="29">
        <f t="shared" si="46"/>
        <v>8085</v>
      </c>
      <c r="I198" s="36">
        <v>0</v>
      </c>
      <c r="J198" s="37">
        <f t="shared" si="47"/>
        <v>16170</v>
      </c>
      <c r="K198" s="37"/>
    </row>
    <row r="199" ht="30" customHeight="1" spans="1:11">
      <c r="A199" s="27">
        <v>621002</v>
      </c>
      <c r="B199" s="28" t="s">
        <v>206</v>
      </c>
      <c r="C199" s="28" t="s">
        <v>206</v>
      </c>
      <c r="D199" s="29">
        <v>7</v>
      </c>
      <c r="E199" s="29">
        <f t="shared" si="44"/>
        <v>26950</v>
      </c>
      <c r="F199" s="30">
        <v>0.7</v>
      </c>
      <c r="G199" s="29">
        <f t="shared" si="45"/>
        <v>18865</v>
      </c>
      <c r="H199" s="29">
        <f t="shared" si="46"/>
        <v>18865</v>
      </c>
      <c r="I199" s="36">
        <v>8085</v>
      </c>
      <c r="J199" s="37">
        <f t="shared" si="47"/>
        <v>29645</v>
      </c>
      <c r="K199" s="37"/>
    </row>
    <row r="200" ht="30" customHeight="1" spans="1:11">
      <c r="A200" s="27">
        <v>621005</v>
      </c>
      <c r="B200" s="28" t="s">
        <v>207</v>
      </c>
      <c r="C200" s="28" t="s">
        <v>207</v>
      </c>
      <c r="D200" s="29">
        <v>6</v>
      </c>
      <c r="E200" s="29">
        <f t="shared" si="44"/>
        <v>23100</v>
      </c>
      <c r="F200" s="30">
        <v>0.7</v>
      </c>
      <c r="G200" s="29">
        <f t="shared" si="45"/>
        <v>16170</v>
      </c>
      <c r="H200" s="29">
        <f t="shared" si="46"/>
        <v>16170</v>
      </c>
      <c r="I200" s="36">
        <v>18865</v>
      </c>
      <c r="J200" s="37">
        <f t="shared" si="47"/>
        <v>13475</v>
      </c>
      <c r="K200" s="37"/>
    </row>
    <row r="201" ht="30" customHeight="1" spans="1:11">
      <c r="A201" s="27">
        <v>621006</v>
      </c>
      <c r="B201" s="28" t="s">
        <v>208</v>
      </c>
      <c r="C201" s="28" t="s">
        <v>209</v>
      </c>
      <c r="D201" s="29">
        <v>7</v>
      </c>
      <c r="E201" s="29">
        <f t="shared" ref="E201:E205" si="68">D201*3850</f>
        <v>26950</v>
      </c>
      <c r="F201" s="30">
        <v>0.7</v>
      </c>
      <c r="G201" s="29">
        <f t="shared" ref="G201:G205" si="69">E201*F201</f>
        <v>18865</v>
      </c>
      <c r="H201" s="29">
        <f t="shared" ref="H201:H205" si="70">E201*F201</f>
        <v>18865</v>
      </c>
      <c r="I201" s="36">
        <v>13475</v>
      </c>
      <c r="J201" s="37">
        <f t="shared" ref="J201:J205" si="71">G201+H201-I201</f>
        <v>24255</v>
      </c>
      <c r="K201" s="37"/>
    </row>
    <row r="202" ht="30" customHeight="1" spans="1:11">
      <c r="A202" s="31">
        <v>621004</v>
      </c>
      <c r="B202" s="32" t="s">
        <v>210</v>
      </c>
      <c r="C202" s="32" t="s">
        <v>210</v>
      </c>
      <c r="D202" s="26">
        <f t="shared" ref="D202:K202" si="72">SUM(D203)</f>
        <v>13</v>
      </c>
      <c r="E202" s="26">
        <f t="shared" si="72"/>
        <v>50050</v>
      </c>
      <c r="F202" s="26"/>
      <c r="G202" s="26">
        <f t="shared" si="72"/>
        <v>35035</v>
      </c>
      <c r="H202" s="26">
        <f t="shared" si="72"/>
        <v>35035</v>
      </c>
      <c r="I202" s="26">
        <f t="shared" si="72"/>
        <v>32340</v>
      </c>
      <c r="J202" s="26">
        <f t="shared" si="72"/>
        <v>37730</v>
      </c>
      <c r="K202" s="26">
        <f t="shared" si="72"/>
        <v>0</v>
      </c>
    </row>
    <row r="203" ht="30" customHeight="1" spans="1:11">
      <c r="A203" s="27">
        <v>621004</v>
      </c>
      <c r="B203" s="28" t="s">
        <v>210</v>
      </c>
      <c r="C203" s="28" t="s">
        <v>210</v>
      </c>
      <c r="D203" s="29">
        <v>13</v>
      </c>
      <c r="E203" s="29">
        <f t="shared" si="68"/>
        <v>50050</v>
      </c>
      <c r="F203" s="30">
        <v>0.7</v>
      </c>
      <c r="G203" s="29">
        <f t="shared" si="69"/>
        <v>35035</v>
      </c>
      <c r="H203" s="29">
        <f t="shared" si="70"/>
        <v>35035</v>
      </c>
      <c r="I203" s="36">
        <v>32340</v>
      </c>
      <c r="J203" s="37">
        <f t="shared" si="71"/>
        <v>37730</v>
      </c>
      <c r="K203" s="37"/>
    </row>
    <row r="204" ht="30" customHeight="1" spans="1:11">
      <c r="A204" s="31">
        <v>621003</v>
      </c>
      <c r="B204" s="32" t="s">
        <v>211</v>
      </c>
      <c r="C204" s="32" t="s">
        <v>211</v>
      </c>
      <c r="D204" s="26">
        <f t="shared" ref="D204:K204" si="73">SUM(D205)</f>
        <v>46</v>
      </c>
      <c r="E204" s="26">
        <f t="shared" si="73"/>
        <v>177100</v>
      </c>
      <c r="F204" s="26"/>
      <c r="G204" s="26">
        <f t="shared" si="73"/>
        <v>123970</v>
      </c>
      <c r="H204" s="26">
        <f t="shared" si="73"/>
        <v>123970</v>
      </c>
      <c r="I204" s="26">
        <f t="shared" si="73"/>
        <v>40425</v>
      </c>
      <c r="J204" s="26">
        <f t="shared" si="73"/>
        <v>207515</v>
      </c>
      <c r="K204" s="26">
        <f t="shared" si="73"/>
        <v>0</v>
      </c>
    </row>
    <row r="205" ht="30" customHeight="1" spans="1:11">
      <c r="A205" s="27">
        <v>621003</v>
      </c>
      <c r="B205" s="28" t="s">
        <v>211</v>
      </c>
      <c r="C205" s="28" t="s">
        <v>211</v>
      </c>
      <c r="D205" s="29">
        <v>46</v>
      </c>
      <c r="E205" s="29">
        <f t="shared" si="68"/>
        <v>177100</v>
      </c>
      <c r="F205" s="30">
        <v>0.7</v>
      </c>
      <c r="G205" s="29">
        <f t="shared" si="69"/>
        <v>123970</v>
      </c>
      <c r="H205" s="29">
        <f t="shared" si="70"/>
        <v>123970</v>
      </c>
      <c r="I205" s="36">
        <v>40425</v>
      </c>
      <c r="J205" s="37">
        <f t="shared" si="71"/>
        <v>207515</v>
      </c>
      <c r="K205" s="37"/>
    </row>
    <row r="206" spans="1:11">
      <c r="A206" s="44"/>
      <c r="B206" s="45"/>
      <c r="C206" s="45"/>
      <c r="D206" s="46"/>
      <c r="E206" s="46"/>
      <c r="F206" s="46"/>
      <c r="G206" s="46"/>
      <c r="H206" s="46"/>
      <c r="I206" s="46"/>
      <c r="J206" s="46"/>
      <c r="K206" s="46"/>
    </row>
    <row r="207" spans="1:11">
      <c r="A207" s="44"/>
      <c r="B207" s="45"/>
      <c r="C207" s="45"/>
      <c r="D207" s="46"/>
      <c r="E207" s="46"/>
      <c r="F207" s="46"/>
      <c r="G207" s="46"/>
      <c r="H207" s="46"/>
      <c r="I207" s="46"/>
      <c r="J207" s="46"/>
      <c r="K207" s="46"/>
    </row>
    <row r="208" spans="1:11">
      <c r="A208" s="44"/>
      <c r="B208" s="45"/>
      <c r="C208" s="45"/>
      <c r="D208" s="46"/>
      <c r="E208" s="46"/>
      <c r="F208" s="46"/>
      <c r="G208" s="46"/>
      <c r="H208" s="46"/>
      <c r="I208" s="46"/>
      <c r="J208" s="46"/>
      <c r="K208" s="46"/>
    </row>
    <row r="209" spans="1:11">
      <c r="A209" s="44"/>
      <c r="B209" s="45"/>
      <c r="C209" s="45"/>
      <c r="D209" s="46"/>
      <c r="E209" s="46"/>
      <c r="F209" s="46"/>
      <c r="G209" s="46"/>
      <c r="H209" s="46"/>
      <c r="I209" s="46"/>
      <c r="J209" s="46"/>
      <c r="K209" s="46"/>
    </row>
    <row r="210" spans="1:11">
      <c r="A210" s="44"/>
      <c r="B210" s="45"/>
      <c r="C210" s="45"/>
      <c r="D210" s="46"/>
      <c r="E210" s="46"/>
      <c r="F210" s="46"/>
      <c r="G210" s="46"/>
      <c r="H210" s="46"/>
      <c r="I210" s="46"/>
      <c r="J210" s="46"/>
      <c r="K210" s="46"/>
    </row>
    <row r="211" spans="1:11">
      <c r="A211" s="44"/>
      <c r="B211" s="45"/>
      <c r="C211" s="45"/>
      <c r="D211" s="46"/>
      <c r="E211" s="46"/>
      <c r="F211" s="46"/>
      <c r="G211" s="46"/>
      <c r="H211" s="46"/>
      <c r="I211" s="46"/>
      <c r="J211" s="46"/>
      <c r="K211" s="46"/>
    </row>
    <row r="212" spans="1:11">
      <c r="A212" s="44"/>
      <c r="B212" s="45"/>
      <c r="C212" s="45"/>
      <c r="D212" s="46"/>
      <c r="E212" s="46"/>
      <c r="F212" s="46"/>
      <c r="G212" s="46"/>
      <c r="H212" s="46"/>
      <c r="I212" s="46"/>
      <c r="J212" s="46"/>
      <c r="K212" s="46"/>
    </row>
    <row r="213" spans="1:11">
      <c r="A213" s="44"/>
      <c r="B213" s="45"/>
      <c r="C213" s="45"/>
      <c r="D213" s="46"/>
      <c r="E213" s="46"/>
      <c r="F213" s="46"/>
      <c r="G213" s="46"/>
      <c r="H213" s="46"/>
      <c r="I213" s="46"/>
      <c r="J213" s="46"/>
      <c r="K213" s="46"/>
    </row>
    <row r="214" spans="1:11">
      <c r="A214" s="44"/>
      <c r="B214" s="45"/>
      <c r="C214" s="45"/>
      <c r="D214" s="46"/>
      <c r="E214" s="46"/>
      <c r="F214" s="46"/>
      <c r="G214" s="46"/>
      <c r="H214" s="46"/>
      <c r="I214" s="46"/>
      <c r="J214" s="46"/>
      <c r="K214" s="46"/>
    </row>
    <row r="215" spans="1:11">
      <c r="A215" s="44"/>
      <c r="B215" s="45"/>
      <c r="C215" s="45"/>
      <c r="D215" s="46"/>
      <c r="E215" s="46"/>
      <c r="F215" s="46"/>
      <c r="G215" s="46"/>
      <c r="H215" s="46"/>
      <c r="I215" s="46"/>
      <c r="J215" s="46"/>
      <c r="K215" s="46"/>
    </row>
    <row r="216" spans="1:11">
      <c r="A216" s="44"/>
      <c r="B216" s="45"/>
      <c r="C216" s="45"/>
      <c r="D216" s="46"/>
      <c r="E216" s="46"/>
      <c r="F216" s="46"/>
      <c r="G216" s="46"/>
      <c r="H216" s="46"/>
      <c r="I216" s="46"/>
      <c r="J216" s="46"/>
      <c r="K216" s="46"/>
    </row>
    <row r="217" spans="1:11">
      <c r="A217" s="44"/>
      <c r="B217" s="45"/>
      <c r="C217" s="45"/>
      <c r="D217" s="46"/>
      <c r="E217" s="46"/>
      <c r="F217" s="46"/>
      <c r="G217" s="46"/>
      <c r="H217" s="46"/>
      <c r="I217" s="46"/>
      <c r="J217" s="46"/>
      <c r="K217" s="46"/>
    </row>
    <row r="218" spans="1:11">
      <c r="A218" s="44"/>
      <c r="B218" s="45"/>
      <c r="C218" s="45"/>
      <c r="D218" s="46"/>
      <c r="E218" s="46"/>
      <c r="F218" s="46"/>
      <c r="G218" s="46"/>
      <c r="H218" s="46"/>
      <c r="I218" s="46"/>
      <c r="J218" s="46"/>
      <c r="K218" s="46"/>
    </row>
    <row r="219" spans="1:11">
      <c r="A219" s="44"/>
      <c r="B219" s="45"/>
      <c r="C219" s="45"/>
      <c r="D219" s="46"/>
      <c r="E219" s="46"/>
      <c r="F219" s="46"/>
      <c r="G219" s="46"/>
      <c r="H219" s="46"/>
      <c r="I219" s="46"/>
      <c r="J219" s="46"/>
      <c r="K219" s="46"/>
    </row>
    <row r="220" spans="1:11">
      <c r="A220" s="44"/>
      <c r="B220" s="45"/>
      <c r="C220" s="45"/>
      <c r="D220" s="46"/>
      <c r="E220" s="46"/>
      <c r="F220" s="46"/>
      <c r="G220" s="46"/>
      <c r="H220" s="46"/>
      <c r="I220" s="46"/>
      <c r="J220" s="46"/>
      <c r="K220" s="46"/>
    </row>
    <row r="221" spans="1:11">
      <c r="A221" s="44"/>
      <c r="B221" s="45"/>
      <c r="C221" s="45"/>
      <c r="D221" s="46"/>
      <c r="E221" s="46"/>
      <c r="F221" s="46"/>
      <c r="G221" s="46"/>
      <c r="H221" s="46"/>
      <c r="I221" s="46"/>
      <c r="J221" s="46"/>
      <c r="K221" s="46"/>
    </row>
    <row r="222" spans="1:11">
      <c r="A222" s="44"/>
      <c r="B222" s="45"/>
      <c r="C222" s="45"/>
      <c r="D222" s="46"/>
      <c r="E222" s="46"/>
      <c r="F222" s="46"/>
      <c r="G222" s="46"/>
      <c r="H222" s="46"/>
      <c r="I222" s="46"/>
      <c r="J222" s="46"/>
      <c r="K222" s="46"/>
    </row>
    <row r="223" spans="1:11">
      <c r="A223" s="44"/>
      <c r="B223" s="45"/>
      <c r="C223" s="45"/>
      <c r="D223" s="46"/>
      <c r="E223" s="46"/>
      <c r="F223" s="46"/>
      <c r="G223" s="46"/>
      <c r="H223" s="46"/>
      <c r="I223" s="46"/>
      <c r="J223" s="46"/>
      <c r="K223" s="46"/>
    </row>
    <row r="224" spans="1:11">
      <c r="A224" s="44"/>
      <c r="B224" s="45"/>
      <c r="C224" s="45"/>
      <c r="D224" s="46"/>
      <c r="E224" s="46"/>
      <c r="F224" s="46"/>
      <c r="G224" s="46"/>
      <c r="H224" s="46"/>
      <c r="I224" s="46"/>
      <c r="J224" s="46"/>
      <c r="K224" s="46"/>
    </row>
    <row r="225" spans="1:11">
      <c r="A225" s="44"/>
      <c r="B225" s="45"/>
      <c r="C225" s="45"/>
      <c r="D225" s="46"/>
      <c r="E225" s="46"/>
      <c r="F225" s="46"/>
      <c r="G225" s="46"/>
      <c r="H225" s="46"/>
      <c r="I225" s="46"/>
      <c r="J225" s="46"/>
      <c r="K225" s="46"/>
    </row>
    <row r="226" spans="1:11">
      <c r="A226" s="44"/>
      <c r="B226" s="45"/>
      <c r="C226" s="45"/>
      <c r="D226" s="46"/>
      <c r="E226" s="46"/>
      <c r="F226" s="46"/>
      <c r="G226" s="46"/>
      <c r="H226" s="46"/>
      <c r="I226" s="46"/>
      <c r="J226" s="46"/>
      <c r="K226" s="46"/>
    </row>
    <row r="227" spans="1:11">
      <c r="A227" s="44"/>
      <c r="B227" s="45"/>
      <c r="C227" s="45"/>
      <c r="D227" s="46"/>
      <c r="E227" s="46"/>
      <c r="F227" s="46"/>
      <c r="G227" s="46"/>
      <c r="H227" s="46"/>
      <c r="I227" s="46"/>
      <c r="J227" s="46"/>
      <c r="K227" s="46"/>
    </row>
    <row r="228" spans="1:11">
      <c r="A228" s="44"/>
      <c r="B228" s="45"/>
      <c r="C228" s="45"/>
      <c r="D228" s="46"/>
      <c r="E228" s="46"/>
      <c r="F228" s="46"/>
      <c r="G228" s="46"/>
      <c r="H228" s="46"/>
      <c r="I228" s="46"/>
      <c r="J228" s="46"/>
      <c r="K228" s="46"/>
    </row>
    <row r="229" spans="1:11">
      <c r="A229" s="44"/>
      <c r="B229" s="45"/>
      <c r="C229" s="45"/>
      <c r="D229" s="46"/>
      <c r="E229" s="46"/>
      <c r="F229" s="46"/>
      <c r="G229" s="46"/>
      <c r="H229" s="46"/>
      <c r="I229" s="46"/>
      <c r="J229" s="46"/>
      <c r="K229" s="46"/>
    </row>
    <row r="230" spans="1:11">
      <c r="A230" s="44"/>
      <c r="B230" s="45"/>
      <c r="C230" s="45"/>
      <c r="D230" s="46"/>
      <c r="E230" s="46"/>
      <c r="F230" s="46"/>
      <c r="G230" s="46"/>
      <c r="H230" s="46"/>
      <c r="I230" s="46"/>
      <c r="J230" s="46"/>
      <c r="K230" s="46"/>
    </row>
    <row r="231" spans="1:11">
      <c r="A231" s="44"/>
      <c r="B231" s="45"/>
      <c r="C231" s="45"/>
      <c r="D231" s="46"/>
      <c r="E231" s="46"/>
      <c r="F231" s="46"/>
      <c r="G231" s="46"/>
      <c r="H231" s="46"/>
      <c r="I231" s="46"/>
      <c r="J231" s="46"/>
      <c r="K231" s="46"/>
    </row>
    <row r="232" spans="1:11">
      <c r="A232" s="44"/>
      <c r="B232" s="45"/>
      <c r="C232" s="45"/>
      <c r="D232" s="46"/>
      <c r="E232" s="46"/>
      <c r="F232" s="46"/>
      <c r="G232" s="46"/>
      <c r="H232" s="46"/>
      <c r="I232" s="46"/>
      <c r="J232" s="46"/>
      <c r="K232" s="46"/>
    </row>
    <row r="233" spans="1:11">
      <c r="A233" s="44"/>
      <c r="B233" s="45"/>
      <c r="C233" s="45"/>
      <c r="D233" s="46"/>
      <c r="E233" s="46"/>
      <c r="F233" s="46"/>
      <c r="G233" s="46"/>
      <c r="H233" s="46"/>
      <c r="I233" s="46"/>
      <c r="J233" s="46"/>
      <c r="K233" s="46"/>
    </row>
    <row r="234" spans="1:11">
      <c r="A234" s="44"/>
      <c r="B234" s="45"/>
      <c r="C234" s="45"/>
      <c r="D234" s="46"/>
      <c r="E234" s="46"/>
      <c r="F234" s="46"/>
      <c r="G234" s="46"/>
      <c r="H234" s="46"/>
      <c r="I234" s="46"/>
      <c r="J234" s="46"/>
      <c r="K234" s="46"/>
    </row>
    <row r="235" spans="1:11">
      <c r="A235" s="44"/>
      <c r="B235" s="45"/>
      <c r="C235" s="45"/>
      <c r="D235" s="46"/>
      <c r="E235" s="46"/>
      <c r="F235" s="46"/>
      <c r="G235" s="46"/>
      <c r="H235" s="46"/>
      <c r="I235" s="46"/>
      <c r="J235" s="46"/>
      <c r="K235" s="46"/>
    </row>
    <row r="236" spans="1:11">
      <c r="A236" s="44"/>
      <c r="B236" s="45"/>
      <c r="C236" s="45"/>
      <c r="D236" s="46"/>
      <c r="E236" s="46"/>
      <c r="F236" s="46"/>
      <c r="G236" s="46"/>
      <c r="H236" s="46"/>
      <c r="I236" s="46"/>
      <c r="J236" s="46"/>
      <c r="K236" s="46"/>
    </row>
    <row r="237" spans="1:11">
      <c r="A237" s="44"/>
      <c r="B237" s="45"/>
      <c r="C237" s="45"/>
      <c r="D237" s="46"/>
      <c r="E237" s="46"/>
      <c r="F237" s="46"/>
      <c r="G237" s="46"/>
      <c r="H237" s="46"/>
      <c r="I237" s="46"/>
      <c r="J237" s="46"/>
      <c r="K237" s="46"/>
    </row>
    <row r="238" spans="1:11">
      <c r="A238" s="44"/>
      <c r="B238" s="45"/>
      <c r="C238" s="45"/>
      <c r="D238" s="46"/>
      <c r="E238" s="46"/>
      <c r="F238" s="46"/>
      <c r="G238" s="46"/>
      <c r="H238" s="46"/>
      <c r="I238" s="46"/>
      <c r="J238" s="46"/>
      <c r="K238" s="46"/>
    </row>
    <row r="239" spans="1:11">
      <c r="A239" s="44"/>
      <c r="B239" s="45"/>
      <c r="C239" s="45"/>
      <c r="D239" s="46"/>
      <c r="E239" s="46"/>
      <c r="F239" s="46"/>
      <c r="G239" s="46"/>
      <c r="H239" s="46"/>
      <c r="I239" s="46"/>
      <c r="J239" s="46"/>
      <c r="K239" s="46"/>
    </row>
    <row r="240" spans="1:11">
      <c r="A240" s="44"/>
      <c r="B240" s="45"/>
      <c r="C240" s="45"/>
      <c r="D240" s="46"/>
      <c r="E240" s="46"/>
      <c r="F240" s="46"/>
      <c r="G240" s="46"/>
      <c r="H240" s="46"/>
      <c r="I240" s="46"/>
      <c r="J240" s="46"/>
      <c r="K240" s="46"/>
    </row>
    <row r="241" spans="1:11">
      <c r="A241" s="44"/>
      <c r="B241" s="45"/>
      <c r="C241" s="45"/>
      <c r="D241" s="46"/>
      <c r="E241" s="46"/>
      <c r="F241" s="46"/>
      <c r="G241" s="46"/>
      <c r="H241" s="46"/>
      <c r="I241" s="46"/>
      <c r="J241" s="46"/>
      <c r="K241" s="46"/>
    </row>
    <row r="242" spans="1:11">
      <c r="A242" s="44"/>
      <c r="B242" s="45"/>
      <c r="C242" s="45"/>
      <c r="D242" s="46"/>
      <c r="E242" s="46"/>
      <c r="F242" s="46"/>
      <c r="G242" s="46"/>
      <c r="H242" s="46"/>
      <c r="I242" s="46"/>
      <c r="J242" s="46"/>
      <c r="K242" s="46"/>
    </row>
    <row r="243" spans="1:11">
      <c r="A243" s="44"/>
      <c r="B243" s="45"/>
      <c r="C243" s="45"/>
      <c r="D243" s="46"/>
      <c r="E243" s="46"/>
      <c r="F243" s="46"/>
      <c r="G243" s="46"/>
      <c r="H243" s="46"/>
      <c r="I243" s="46"/>
      <c r="J243" s="46"/>
      <c r="K243" s="46"/>
    </row>
  </sheetData>
  <mergeCells count="10">
    <mergeCell ref="A2:K2"/>
    <mergeCell ref="G4:K4"/>
    <mergeCell ref="A6:C6"/>
    <mergeCell ref="A7:C7"/>
    <mergeCell ref="A4:A5"/>
    <mergeCell ref="B4:B5"/>
    <mergeCell ref="C4:C5"/>
    <mergeCell ref="D4:D5"/>
    <mergeCell ref="E4:E5"/>
    <mergeCell ref="F4:F5"/>
  </mergeCells>
  <printOptions horizontalCentered="1"/>
  <pageMargins left="0.708333333333333" right="0.708333333333333" top="0.747916666666667" bottom="0.747916666666667" header="0.314583333333333" footer="0.314583333333333"/>
  <pageSetup paperSize="9" scale="4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꾠ঊ_x0001_</cp:lastModifiedBy>
  <dcterms:created xsi:type="dcterms:W3CDTF">2016-10-22T08:01:00Z</dcterms:created>
  <cp:lastPrinted>2017-10-16T04:14:00Z</cp:lastPrinted>
  <dcterms:modified xsi:type="dcterms:W3CDTF">2018-01-02T03:59:21Z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