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2017年研究生奖助学金安排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<sst xmlns="http://schemas.openxmlformats.org/spreadsheetml/2006/main" count="37" uniqueCount="26">
  <si>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广东省2018年研究生奖助学金预安排表（对下）</t>
  </si>
  <si>
    <t>单位：万元</t>
  </si>
  <si>
    <t>序号</t>
  </si>
  <si>
    <t>单位名称</t>
  </si>
  <si>
    <t>2017年研究生国家奖学金</t>
  </si>
  <si>
    <t>2018年研究生国家奖学金（按2017年90%，预计中央财政1913万元）</t>
  </si>
  <si>
    <t>2017年学业奖学金（省财政支持金额）</t>
  </si>
  <si>
    <t>2018年学业奖学金（按2017年省财政支持金额的70%）</t>
  </si>
  <si>
    <t>2017年国家助学金</t>
  </si>
  <si>
    <t>2018年国家助学金（按2017年省以上财政的70%，预计中央财政3694万元）</t>
  </si>
  <si>
    <t>2017年结转预安排2018年资金</t>
  </si>
  <si>
    <t>2018年实际预安排研究生奖助学金</t>
  </si>
  <si>
    <t>硕士</t>
  </si>
  <si>
    <t>博士</t>
  </si>
  <si>
    <t xml:space="preserve">其中：省以上财政 </t>
  </si>
  <si>
    <t>小计</t>
  </si>
  <si>
    <t>其中：中央财政</t>
  </si>
  <si>
    <t>其中：省财政</t>
  </si>
  <si>
    <t>合计</t>
  </si>
  <si>
    <t>广州市</t>
  </si>
  <si>
    <t>广州大学</t>
  </si>
  <si>
    <t>广州医科大学</t>
  </si>
  <si>
    <t>佛山市</t>
  </si>
  <si>
    <t>佛山科学技术学院</t>
  </si>
  <si>
    <t>江门市</t>
  </si>
  <si>
    <t>五邑大学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</si>
</sst>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00_);[Red]\(#,##0.000\)"/>
    <numFmt numFmtId="180" formatCode="#,##0.0000_);[Red]\(#,##0.00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"/>
      <color theme="1"/>
      <name val="宋体"/>
      <family val="0"/>
    </font>
    <font>
      <sz val="10"/>
      <color theme="1"/>
      <name val="微软雅黑"/>
      <family val="2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56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176" fontId="51" fillId="33" borderId="12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176" fontId="51" fillId="33" borderId="14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177" fontId="52" fillId="0" borderId="16" xfId="0" applyNumberFormat="1" applyFont="1" applyFill="1" applyBorder="1" applyAlignment="1">
      <alignment vertical="center"/>
    </xf>
    <xf numFmtId="178" fontId="52" fillId="0" borderId="16" xfId="0" applyNumberFormat="1" applyFont="1" applyFill="1" applyBorder="1" applyAlignment="1">
      <alignment vertical="center"/>
    </xf>
    <xf numFmtId="0" fontId="48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177" fontId="52" fillId="34" borderId="16" xfId="0" applyNumberFormat="1" applyFont="1" applyFill="1" applyBorder="1" applyAlignment="1">
      <alignment vertical="center"/>
    </xf>
    <xf numFmtId="178" fontId="52" fillId="34" borderId="16" xfId="0" applyNumberFormat="1" applyFont="1" applyFill="1" applyBorder="1" applyAlignment="1">
      <alignment vertical="center"/>
    </xf>
    <xf numFmtId="0" fontId="48" fillId="0" borderId="16" xfId="0" applyFont="1" applyFill="1" applyBorder="1" applyAlignment="1">
      <alignment horizontal="left" vertical="center" wrapText="1"/>
    </xf>
    <xf numFmtId="177" fontId="53" fillId="0" borderId="16" xfId="0" applyNumberFormat="1" applyFont="1" applyFill="1" applyBorder="1" applyAlignment="1">
      <alignment vertical="center"/>
    </xf>
    <xf numFmtId="178" fontId="53" fillId="0" borderId="16" xfId="0" applyNumberFormat="1" applyFont="1" applyFill="1" applyBorder="1" applyAlignment="1">
      <alignment vertical="center"/>
    </xf>
    <xf numFmtId="0" fontId="48" fillId="34" borderId="16" xfId="0" applyFont="1" applyFill="1" applyBorder="1" applyAlignment="1">
      <alignment horizontal="left" vertical="center" wrapText="1"/>
    </xf>
    <xf numFmtId="177" fontId="53" fillId="34" borderId="16" xfId="0" applyNumberFormat="1" applyFont="1" applyFill="1" applyBorder="1" applyAlignment="1">
      <alignment vertical="center"/>
    </xf>
    <xf numFmtId="178" fontId="53" fillId="34" borderId="16" xfId="0" applyNumberFormat="1" applyFont="1" applyFill="1" applyBorder="1" applyAlignment="1">
      <alignment vertical="center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right" vertical="center" wrapText="1"/>
    </xf>
    <xf numFmtId="176" fontId="53" fillId="0" borderId="0" xfId="0" applyNumberFormat="1" applyFont="1" applyFill="1" applyAlignment="1">
      <alignment horizontal="right" vertical="center" wrapText="1"/>
    </xf>
    <xf numFmtId="0" fontId="53" fillId="0" borderId="0" xfId="0" applyFont="1" applyFill="1" applyAlignment="1">
      <alignment horizontal="center" vertical="center" wrapText="1"/>
    </xf>
    <xf numFmtId="176" fontId="53" fillId="0" borderId="0" xfId="0" applyNumberFormat="1" applyFont="1" applyFill="1" applyAlignment="1">
      <alignment horizontal="center" vertical="center" wrapText="1"/>
    </xf>
    <xf numFmtId="179" fontId="52" fillId="0" borderId="16" xfId="0" applyNumberFormat="1" applyFont="1" applyFill="1" applyBorder="1" applyAlignment="1">
      <alignment vertical="center"/>
    </xf>
    <xf numFmtId="179" fontId="52" fillId="34" borderId="16" xfId="0" applyNumberFormat="1" applyFont="1" applyFill="1" applyBorder="1" applyAlignment="1">
      <alignment vertical="center"/>
    </xf>
    <xf numFmtId="179" fontId="53" fillId="0" borderId="16" xfId="0" applyNumberFormat="1" applyFont="1" applyFill="1" applyBorder="1" applyAlignment="1">
      <alignment vertical="center"/>
    </xf>
    <xf numFmtId="179" fontId="53" fillId="34" borderId="16" xfId="0" applyNumberFormat="1" applyFont="1" applyFill="1" applyBorder="1" applyAlignment="1">
      <alignment vertical="center"/>
    </xf>
    <xf numFmtId="178" fontId="52" fillId="0" borderId="16" xfId="0" applyNumberFormat="1" applyFont="1" applyFill="1" applyBorder="1" applyAlignment="1">
      <alignment horizontal="right" vertical="center" wrapText="1"/>
    </xf>
    <xf numFmtId="179" fontId="52" fillId="0" borderId="16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180" fontId="52" fillId="0" borderId="16" xfId="0" applyNumberFormat="1" applyFont="1" applyFill="1" applyBorder="1" applyAlignment="1">
      <alignment vertical="center"/>
    </xf>
    <xf numFmtId="180" fontId="52" fillId="0" borderId="19" xfId="0" applyNumberFormat="1" applyFont="1" applyFill="1" applyBorder="1" applyAlignment="1">
      <alignment vertical="center"/>
    </xf>
    <xf numFmtId="180" fontId="52" fillId="34" borderId="16" xfId="0" applyNumberFormat="1" applyFont="1" applyFill="1" applyBorder="1" applyAlignment="1">
      <alignment vertical="center"/>
    </xf>
    <xf numFmtId="180" fontId="52" fillId="34" borderId="19" xfId="0" applyNumberFormat="1" applyFont="1" applyFill="1" applyBorder="1" applyAlignment="1">
      <alignment vertical="center"/>
    </xf>
    <xf numFmtId="180" fontId="53" fillId="0" borderId="16" xfId="0" applyNumberFormat="1" applyFont="1" applyFill="1" applyBorder="1" applyAlignment="1">
      <alignment vertical="center"/>
    </xf>
    <xf numFmtId="180" fontId="53" fillId="0" borderId="19" xfId="0" applyNumberFormat="1" applyFont="1" applyFill="1" applyBorder="1" applyAlignment="1">
      <alignment vertical="center"/>
    </xf>
    <xf numFmtId="180" fontId="53" fillId="34" borderId="16" xfId="0" applyNumberFormat="1" applyFont="1" applyFill="1" applyBorder="1" applyAlignment="1">
      <alignment vertical="center"/>
    </xf>
    <xf numFmtId="180" fontId="53" fillId="34" borderId="19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SheetLayoutView="100" workbookViewId="0" topLeftCell="A1">
      <selection activeCell="O16" sqref="O16"/>
    </sheetView>
  </sheetViews>
  <sheetFormatPr defaultColWidth="11.140625" defaultRowHeight="18" customHeight="1"/>
  <cols>
    <col min="1" max="1" width="3.421875" style="2" customWidth="1"/>
    <col min="2" max="2" width="15.140625" style="3" customWidth="1"/>
    <col min="3" max="3" width="6.140625" style="3" customWidth="1"/>
    <col min="4" max="4" width="4.57421875" style="3" customWidth="1"/>
    <col min="5" max="5" width="8.421875" style="3" customWidth="1"/>
    <col min="6" max="6" width="6.7109375" style="3" customWidth="1"/>
    <col min="7" max="7" width="10.00390625" style="4" hidden="1" customWidth="1"/>
    <col min="8" max="8" width="8.8515625" style="5" hidden="1" customWidth="1"/>
    <col min="9" max="9" width="8.140625" style="5" hidden="1" customWidth="1"/>
    <col min="10" max="10" width="9.00390625" style="5" hidden="1" customWidth="1"/>
    <col min="11" max="11" width="10.421875" style="4" customWidth="1"/>
    <col min="12" max="12" width="8.57421875" style="4" customWidth="1"/>
    <col min="13" max="13" width="10.140625" style="4" customWidth="1"/>
    <col min="14" max="14" width="10.57421875" style="4" customWidth="1"/>
    <col min="15" max="15" width="9.57421875" style="4" customWidth="1"/>
    <col min="16" max="16" width="10.140625" style="4" customWidth="1"/>
    <col min="17" max="17" width="10.00390625" style="4" customWidth="1"/>
    <col min="18" max="18" width="12.140625" style="4" customWidth="1"/>
    <col min="19" max="19" width="11.00390625" style="4" customWidth="1"/>
    <col min="20" max="20" width="11.421875" style="4" customWidth="1"/>
    <col min="21" max="16384" width="11.140625" style="4" customWidth="1"/>
  </cols>
  <sheetData>
    <row r="1" spans="1:20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s="1" customFormat="1" ht="16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T2" s="42" t="s">
        <v>1</v>
      </c>
    </row>
    <row r="3" spans="1:20" s="1" customFormat="1" ht="52.5" customHeight="1">
      <c r="A3" s="8" t="s">
        <v>2</v>
      </c>
      <c r="B3" s="9" t="s">
        <v>3</v>
      </c>
      <c r="C3" s="10" t="s">
        <v>4</v>
      </c>
      <c r="D3" s="11"/>
      <c r="E3" s="10" t="s">
        <v>5</v>
      </c>
      <c r="F3" s="11"/>
      <c r="G3" s="12" t="s">
        <v>6</v>
      </c>
      <c r="H3" s="13"/>
      <c r="I3" s="12" t="s">
        <v>7</v>
      </c>
      <c r="J3" s="13"/>
      <c r="K3" s="9" t="s">
        <v>8</v>
      </c>
      <c r="L3" s="9"/>
      <c r="M3" s="9"/>
      <c r="N3" s="9" t="s">
        <v>9</v>
      </c>
      <c r="O3" s="9"/>
      <c r="P3" s="9"/>
      <c r="Q3" s="43" t="s">
        <v>10</v>
      </c>
      <c r="R3" s="9" t="s">
        <v>11</v>
      </c>
      <c r="S3" s="9"/>
      <c r="T3" s="44"/>
    </row>
    <row r="4" spans="1:20" s="1" customFormat="1" ht="27" customHeight="1">
      <c r="A4" s="14"/>
      <c r="B4" s="15"/>
      <c r="C4" s="15" t="s">
        <v>12</v>
      </c>
      <c r="D4" s="16" t="s">
        <v>13</v>
      </c>
      <c r="E4" s="15" t="s">
        <v>12</v>
      </c>
      <c r="F4" s="16" t="s">
        <v>13</v>
      </c>
      <c r="G4" s="15" t="s">
        <v>12</v>
      </c>
      <c r="H4" s="16" t="s">
        <v>13</v>
      </c>
      <c r="I4" s="15" t="s">
        <v>12</v>
      </c>
      <c r="J4" s="16" t="s">
        <v>13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45"/>
      <c r="R4" s="15" t="s">
        <v>15</v>
      </c>
      <c r="S4" s="15" t="s">
        <v>16</v>
      </c>
      <c r="T4" s="46" t="s">
        <v>17</v>
      </c>
    </row>
    <row r="5" spans="1:34" ht="18" customHeight="1">
      <c r="A5" s="17"/>
      <c r="B5" s="18" t="s">
        <v>18</v>
      </c>
      <c r="C5" s="19">
        <f>C6+C9+C11</f>
        <v>232</v>
      </c>
      <c r="D5" s="19">
        <f>D6+D9+D11</f>
        <v>27</v>
      </c>
      <c r="E5" s="20">
        <f>E6+E9+E11</f>
        <v>208.8</v>
      </c>
      <c r="F5" s="20">
        <f>F6+F9+F11</f>
        <v>24.3</v>
      </c>
      <c r="G5" s="20"/>
      <c r="H5" s="20"/>
      <c r="I5" s="20"/>
      <c r="J5" s="20"/>
      <c r="K5" s="20">
        <f>K6+K9+K11</f>
        <v>3106.8</v>
      </c>
      <c r="L5" s="20">
        <f>L6+L9+L11</f>
        <v>315.9</v>
      </c>
      <c r="M5" s="20">
        <f>M6+M9+M11</f>
        <v>342.27</v>
      </c>
      <c r="N5" s="36">
        <f>N6+N9+N11</f>
        <v>239.589</v>
      </c>
      <c r="O5" s="36"/>
      <c r="P5" s="36">
        <f>P6+P9+P11</f>
        <v>239.589</v>
      </c>
      <c r="Q5" s="36"/>
      <c r="R5" s="47">
        <f>R6+R9+R11</f>
        <v>472.689</v>
      </c>
      <c r="S5" s="47">
        <f>S6+S9+S11</f>
        <v>233.1</v>
      </c>
      <c r="T5" s="48">
        <f>T6+T9+T11</f>
        <v>239.589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8" customHeight="1">
      <c r="A6" s="21"/>
      <c r="B6" s="22" t="s">
        <v>19</v>
      </c>
      <c r="C6" s="23">
        <f>C7+C8</f>
        <v>202</v>
      </c>
      <c r="D6" s="23">
        <f>D7+D8</f>
        <v>27</v>
      </c>
      <c r="E6" s="24">
        <f>E7+E8</f>
        <v>181.8</v>
      </c>
      <c r="F6" s="24">
        <f>F7+F8</f>
        <v>24.3</v>
      </c>
      <c r="G6" s="24"/>
      <c r="H6" s="24"/>
      <c r="I6" s="24"/>
      <c r="J6" s="24"/>
      <c r="K6" s="24">
        <f>K7+K8</f>
        <v>2739</v>
      </c>
      <c r="L6" s="24">
        <f>L7+L8</f>
        <v>315.9</v>
      </c>
      <c r="M6" s="24">
        <f>M7+M8</f>
        <v>305.49</v>
      </c>
      <c r="N6" s="37">
        <f>N7+N8</f>
        <v>213.843</v>
      </c>
      <c r="O6" s="37"/>
      <c r="P6" s="37">
        <f>P7+P8</f>
        <v>213.843</v>
      </c>
      <c r="Q6" s="37"/>
      <c r="R6" s="49">
        <f>R7+R8</f>
        <v>419.943</v>
      </c>
      <c r="S6" s="49">
        <f>S7+S8</f>
        <v>206.1</v>
      </c>
      <c r="T6" s="50">
        <f>T7+T8</f>
        <v>213.843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18" customHeight="1">
      <c r="A7" s="17">
        <v>18</v>
      </c>
      <c r="B7" s="25" t="s">
        <v>20</v>
      </c>
      <c r="C7" s="26">
        <v>122</v>
      </c>
      <c r="D7" s="26">
        <v>9</v>
      </c>
      <c r="E7" s="27">
        <f aca="true" t="shared" si="0" ref="E7:E12">C7*0.9</f>
        <v>109.8</v>
      </c>
      <c r="F7" s="27">
        <f>D7*0.9</f>
        <v>8.1</v>
      </c>
      <c r="G7" s="27"/>
      <c r="H7" s="27"/>
      <c r="I7" s="27"/>
      <c r="J7" s="27"/>
      <c r="K7" s="27">
        <v>1614.6</v>
      </c>
      <c r="L7" s="27">
        <v>92.3</v>
      </c>
      <c r="M7" s="27">
        <v>170.69</v>
      </c>
      <c r="N7" s="38">
        <f>M7*0.7</f>
        <v>119.483</v>
      </c>
      <c r="O7" s="38"/>
      <c r="P7" s="38">
        <f>N7-O7</f>
        <v>119.483</v>
      </c>
      <c r="Q7" s="38"/>
      <c r="R7" s="51">
        <f>S7+T7</f>
        <v>237.383</v>
      </c>
      <c r="S7" s="51">
        <f>O7+F7+E7</f>
        <v>117.9</v>
      </c>
      <c r="T7" s="52">
        <f>P7+J7+I7-Q7</f>
        <v>119.483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256" ht="18" customHeight="1">
      <c r="A8" s="21">
        <v>19</v>
      </c>
      <c r="B8" s="28" t="s">
        <v>21</v>
      </c>
      <c r="C8" s="29">
        <v>80</v>
      </c>
      <c r="D8" s="29">
        <v>18</v>
      </c>
      <c r="E8" s="30">
        <f t="shared" si="0"/>
        <v>72</v>
      </c>
      <c r="F8" s="30">
        <f>D8*0.9</f>
        <v>16.2</v>
      </c>
      <c r="G8" s="30"/>
      <c r="H8" s="30"/>
      <c r="I8" s="30"/>
      <c r="J8" s="30"/>
      <c r="K8" s="30">
        <v>1124.4</v>
      </c>
      <c r="L8" s="30">
        <v>223.6</v>
      </c>
      <c r="M8" s="30">
        <v>134.8</v>
      </c>
      <c r="N8" s="39">
        <f>M8*0.7</f>
        <v>94.36</v>
      </c>
      <c r="O8" s="39"/>
      <c r="P8" s="39">
        <f>N8-O8</f>
        <v>94.36</v>
      </c>
      <c r="Q8" s="39"/>
      <c r="R8" s="53">
        <f>S8+T8</f>
        <v>182.56</v>
      </c>
      <c r="S8" s="53">
        <f>O8+F8+E8</f>
        <v>88.2</v>
      </c>
      <c r="T8" s="54">
        <f>P8+J8+I8-Q8</f>
        <v>94.36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4" ht="18" customHeight="1">
      <c r="A9" s="17"/>
      <c r="B9" s="18" t="s">
        <v>22</v>
      </c>
      <c r="C9" s="19">
        <v>14</v>
      </c>
      <c r="D9" s="19"/>
      <c r="E9" s="27">
        <f t="shared" si="0"/>
        <v>12.6</v>
      </c>
      <c r="F9" s="27"/>
      <c r="G9" s="20"/>
      <c r="H9" s="20"/>
      <c r="I9" s="27"/>
      <c r="J9" s="27"/>
      <c r="K9" s="40">
        <f>K10</f>
        <v>156</v>
      </c>
      <c r="L9" s="40">
        <f>L10</f>
        <v>0</v>
      </c>
      <c r="M9" s="40">
        <f>M10</f>
        <v>15.6</v>
      </c>
      <c r="N9" s="41">
        <f>N10</f>
        <v>10.92</v>
      </c>
      <c r="O9" s="41"/>
      <c r="P9" s="41">
        <f>P10</f>
        <v>10.92</v>
      </c>
      <c r="Q9" s="41"/>
      <c r="R9" s="47">
        <f>R10</f>
        <v>23.52</v>
      </c>
      <c r="S9" s="47">
        <f>S10</f>
        <v>12.6</v>
      </c>
      <c r="T9" s="48">
        <f>T10</f>
        <v>10.92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256" ht="18" customHeight="1">
      <c r="A10" s="21">
        <v>20</v>
      </c>
      <c r="B10" s="28" t="s">
        <v>23</v>
      </c>
      <c r="C10" s="29">
        <v>14</v>
      </c>
      <c r="D10" s="29"/>
      <c r="E10" s="30">
        <f t="shared" si="0"/>
        <v>12.6</v>
      </c>
      <c r="F10" s="30"/>
      <c r="G10" s="30"/>
      <c r="H10" s="30"/>
      <c r="I10" s="30"/>
      <c r="J10" s="30"/>
      <c r="K10" s="30">
        <v>156</v>
      </c>
      <c r="L10" s="30"/>
      <c r="M10" s="30">
        <v>15.6</v>
      </c>
      <c r="N10" s="39">
        <f>M10*0.7</f>
        <v>10.92</v>
      </c>
      <c r="O10" s="39"/>
      <c r="P10" s="39">
        <f>N10-O10</f>
        <v>10.92</v>
      </c>
      <c r="Q10" s="39"/>
      <c r="R10" s="53">
        <f>S10+T10</f>
        <v>23.52</v>
      </c>
      <c r="S10" s="53">
        <f>O10+F10+E10</f>
        <v>12.6</v>
      </c>
      <c r="T10" s="54">
        <f>P10+J10+I10-Q10</f>
        <v>10.92</v>
      </c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34" ht="18" customHeight="1">
      <c r="A11" s="17"/>
      <c r="B11" s="18" t="s">
        <v>24</v>
      </c>
      <c r="C11" s="19">
        <v>16</v>
      </c>
      <c r="D11" s="19"/>
      <c r="E11" s="27">
        <f t="shared" si="0"/>
        <v>14.4</v>
      </c>
      <c r="F11" s="27"/>
      <c r="G11" s="20"/>
      <c r="H11" s="20"/>
      <c r="I11" s="27"/>
      <c r="J11" s="27"/>
      <c r="K11" s="40">
        <f>K12</f>
        <v>211.8</v>
      </c>
      <c r="L11" s="40">
        <f>L12</f>
        <v>0</v>
      </c>
      <c r="M11" s="40">
        <f>M12</f>
        <v>21.18</v>
      </c>
      <c r="N11" s="41">
        <f>N12</f>
        <v>14.826</v>
      </c>
      <c r="O11" s="41"/>
      <c r="P11" s="41">
        <f>P12</f>
        <v>14.826</v>
      </c>
      <c r="Q11" s="41"/>
      <c r="R11" s="47">
        <f>R12</f>
        <v>29.226</v>
      </c>
      <c r="S11" s="47">
        <f>S12</f>
        <v>14.4</v>
      </c>
      <c r="T11" s="48">
        <f>T12</f>
        <v>14.826</v>
      </c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256" ht="18" customHeight="1">
      <c r="A12" s="21">
        <v>21</v>
      </c>
      <c r="B12" s="28" t="s">
        <v>25</v>
      </c>
      <c r="C12" s="29">
        <v>16</v>
      </c>
      <c r="D12" s="29"/>
      <c r="E12" s="30">
        <f t="shared" si="0"/>
        <v>14.4</v>
      </c>
      <c r="F12" s="30"/>
      <c r="G12" s="30"/>
      <c r="H12" s="30"/>
      <c r="I12" s="30"/>
      <c r="J12" s="30"/>
      <c r="K12" s="30">
        <v>211.8</v>
      </c>
      <c r="L12" s="30"/>
      <c r="M12" s="30">
        <v>21.18</v>
      </c>
      <c r="N12" s="39">
        <f>M12*0.7</f>
        <v>14.826</v>
      </c>
      <c r="O12" s="39"/>
      <c r="P12" s="39">
        <f>N12-O12</f>
        <v>14.826</v>
      </c>
      <c r="Q12" s="39"/>
      <c r="R12" s="53">
        <f>S12+T12</f>
        <v>29.226</v>
      </c>
      <c r="S12" s="53">
        <f>O12+F12+E12</f>
        <v>14.4</v>
      </c>
      <c r="T12" s="54">
        <f>P12+J12+I12-Q12</f>
        <v>14.826</v>
      </c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:34" ht="18" customHeight="1">
      <c r="C13" s="31"/>
      <c r="D13" s="31"/>
      <c r="E13" s="31"/>
      <c r="F13" s="31"/>
      <c r="G13" s="32"/>
      <c r="H13" s="33"/>
      <c r="I13" s="33"/>
      <c r="J13" s="33"/>
      <c r="K13" s="32"/>
      <c r="L13" s="32"/>
      <c r="M13" s="32"/>
      <c r="N13" s="32"/>
      <c r="O13" s="32"/>
      <c r="P13" s="32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3:34" ht="18" customHeight="1">
      <c r="C14" s="31"/>
      <c r="D14" s="31"/>
      <c r="E14" s="31"/>
      <c r="F14" s="31"/>
      <c r="G14" s="34"/>
      <c r="H14" s="35"/>
      <c r="I14" s="35"/>
      <c r="J14" s="35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3:34" ht="18" customHeight="1">
      <c r="C15" s="31"/>
      <c r="D15" s="31"/>
      <c r="E15" s="31"/>
      <c r="F15" s="31"/>
      <c r="G15" s="34"/>
      <c r="H15" s="35"/>
      <c r="I15" s="35"/>
      <c r="J15" s="35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3:34" ht="18" customHeight="1">
      <c r="C16" s="31"/>
      <c r="D16" s="31"/>
      <c r="E16" s="31"/>
      <c r="F16" s="31"/>
      <c r="G16" s="34"/>
      <c r="H16" s="35"/>
      <c r="I16" s="35"/>
      <c r="J16" s="35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3:34" ht="18" customHeight="1">
      <c r="C17" s="31"/>
      <c r="D17" s="31"/>
      <c r="E17" s="31"/>
      <c r="F17" s="31"/>
      <c r="G17" s="34"/>
      <c r="H17" s="35"/>
      <c r="I17" s="35"/>
      <c r="J17" s="35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3:34" ht="18" customHeight="1">
      <c r="C18" s="31"/>
      <c r="D18" s="31"/>
      <c r="E18" s="31"/>
      <c r="F18" s="31"/>
      <c r="G18" s="34"/>
      <c r="H18" s="35"/>
      <c r="I18" s="35"/>
      <c r="J18" s="35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3:34" ht="18" customHeight="1">
      <c r="C19" s="31"/>
      <c r="D19" s="31"/>
      <c r="E19" s="31"/>
      <c r="F19" s="31"/>
      <c r="G19" s="34"/>
      <c r="H19" s="35"/>
      <c r="I19" s="35"/>
      <c r="J19" s="35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3:34" ht="18" customHeight="1">
      <c r="C20" s="31"/>
      <c r="D20" s="31"/>
      <c r="E20" s="31"/>
      <c r="F20" s="31"/>
      <c r="G20" s="34"/>
      <c r="H20" s="35"/>
      <c r="I20" s="35"/>
      <c r="J20" s="35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3:34" ht="18" customHeight="1">
      <c r="C21" s="31"/>
      <c r="D21" s="31"/>
      <c r="E21" s="31"/>
      <c r="F21" s="31"/>
      <c r="G21" s="34"/>
      <c r="H21" s="35"/>
      <c r="I21" s="35"/>
      <c r="J21" s="35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3:34" ht="18" customHeight="1">
      <c r="C22" s="31"/>
      <c r="D22" s="31"/>
      <c r="E22" s="31"/>
      <c r="F22" s="31"/>
      <c r="G22" s="34"/>
      <c r="H22" s="35"/>
      <c r="I22" s="35"/>
      <c r="J22" s="35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3:34" ht="18" customHeight="1">
      <c r="C23" s="31"/>
      <c r="D23" s="31"/>
      <c r="E23" s="31"/>
      <c r="F23" s="31"/>
      <c r="G23" s="34"/>
      <c r="H23" s="35"/>
      <c r="I23" s="35"/>
      <c r="J23" s="35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3:34" ht="18" customHeight="1">
      <c r="C24" s="31"/>
      <c r="D24" s="31"/>
      <c r="E24" s="31"/>
      <c r="F24" s="31"/>
      <c r="G24" s="34"/>
      <c r="H24" s="35"/>
      <c r="I24" s="35"/>
      <c r="J24" s="35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3:34" ht="18" customHeight="1">
      <c r="C25" s="31"/>
      <c r="D25" s="31"/>
      <c r="E25" s="31"/>
      <c r="F25" s="31"/>
      <c r="G25" s="34"/>
      <c r="H25" s="35"/>
      <c r="I25" s="35"/>
      <c r="J25" s="35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3:34" ht="18" customHeight="1">
      <c r="C26" s="31"/>
      <c r="D26" s="31"/>
      <c r="E26" s="31"/>
      <c r="F26" s="31"/>
      <c r="G26" s="34"/>
      <c r="H26" s="35"/>
      <c r="I26" s="35"/>
      <c r="J26" s="35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3:34" ht="18" customHeight="1">
      <c r="C27" s="31"/>
      <c r="D27" s="31"/>
      <c r="E27" s="31"/>
      <c r="F27" s="31"/>
      <c r="G27" s="34"/>
      <c r="H27" s="35"/>
      <c r="I27" s="35"/>
      <c r="J27" s="35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3:34" ht="18" customHeight="1">
      <c r="C28" s="31"/>
      <c r="D28" s="31"/>
      <c r="E28" s="31"/>
      <c r="F28" s="31"/>
      <c r="G28" s="34"/>
      <c r="H28" s="35"/>
      <c r="I28" s="35"/>
      <c r="J28" s="35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3:34" ht="18" customHeight="1">
      <c r="C29" s="31"/>
      <c r="D29" s="31"/>
      <c r="E29" s="31"/>
      <c r="F29" s="31"/>
      <c r="G29" s="34"/>
      <c r="H29" s="35"/>
      <c r="I29" s="35"/>
      <c r="J29" s="35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3:34" ht="18" customHeight="1">
      <c r="C30" s="31"/>
      <c r="D30" s="31"/>
      <c r="E30" s="31"/>
      <c r="F30" s="31"/>
      <c r="G30" s="34"/>
      <c r="H30" s="35"/>
      <c r="I30" s="35"/>
      <c r="J30" s="35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3:34" ht="18" customHeight="1">
      <c r="C31" s="31"/>
      <c r="D31" s="31"/>
      <c r="E31" s="31"/>
      <c r="F31" s="31"/>
      <c r="G31" s="34"/>
      <c r="H31" s="35"/>
      <c r="I31" s="35"/>
      <c r="J31" s="35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3:34" ht="18" customHeight="1">
      <c r="C32" s="31"/>
      <c r="D32" s="31"/>
      <c r="E32" s="31"/>
      <c r="F32" s="31"/>
      <c r="G32" s="34"/>
      <c r="H32" s="35"/>
      <c r="I32" s="35"/>
      <c r="J32" s="35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3:34" ht="18" customHeight="1">
      <c r="C33" s="31"/>
      <c r="D33" s="31"/>
      <c r="E33" s="31"/>
      <c r="F33" s="31"/>
      <c r="G33" s="34"/>
      <c r="H33" s="35"/>
      <c r="I33" s="35"/>
      <c r="J33" s="35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3:34" ht="18" customHeight="1">
      <c r="C34" s="31"/>
      <c r="D34" s="31"/>
      <c r="E34" s="31"/>
      <c r="F34" s="31"/>
      <c r="G34" s="34"/>
      <c r="H34" s="35"/>
      <c r="I34" s="35"/>
      <c r="J34" s="35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</sheetData>
  <sheetProtection/>
  <mergeCells count="11">
    <mergeCell ref="A1:T1"/>
    <mergeCell ref="C3:D3"/>
    <mergeCell ref="E3:F3"/>
    <mergeCell ref="G3:H3"/>
    <mergeCell ref="I3:J3"/>
    <mergeCell ref="K3:M3"/>
    <mergeCell ref="N3:P3"/>
    <mergeCell ref="R3:T3"/>
    <mergeCell ref="A3:A4"/>
    <mergeCell ref="B3:B4"/>
    <mergeCell ref="Q3:Q4"/>
  </mergeCells>
  <conditionalFormatting sqref="R12 R7:R8 R10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{03b69c76-8944-4a61-aeb4-a14fb5a7e28d}</x14:id>
        </ext>
      </extLst>
    </cfRule>
  </conditionalFormatting>
  <printOptions horizontalCentered="1"/>
  <pageMargins left="0.31" right="0.31" top="0.35" bottom="0.28" header="0.31" footer="0.16"/>
  <pageSetup fitToHeight="1" fitToWidth="1" orientation="landscape" paperSize="9" scale="9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b69c76-8944-4a61-aeb4-a14fb5a7e2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R12 R7:R8 R10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zhg</dc:creator>
  <cp:keywords/>
  <dc:description/>
  <cp:lastModifiedBy/>
  <dcterms:created xsi:type="dcterms:W3CDTF">2017-11-30T08:24:00Z</dcterms:created>
  <dcterms:modified xsi:type="dcterms:W3CDTF">2017-12-19T08:47:33Z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